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\Desktop\"/>
    </mc:Choice>
  </mc:AlternateContent>
  <xr:revisionPtr revIDLastSave="0" documentId="8_{D5EDB37E-5C58-448F-B92F-9D5FE797A5DF}" xr6:coauthVersionLast="47" xr6:coauthVersionMax="47" xr10:uidLastSave="{00000000-0000-0000-0000-000000000000}"/>
  <bookViews>
    <workbookView xWindow="-120" yWindow="-120" windowWidth="29040" windowHeight="15840" xr2:uid="{E434BB1E-8BCA-4B8F-8C40-709344189FC8}"/>
  </bookViews>
  <sheets>
    <sheet name="申込書(2026.4.3号～)" sheetId="6" r:id="rId1"/>
  </sheets>
  <definedNames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'申込書(2026.4.3号～)'!$C$2:$S$103</definedName>
    <definedName name="加工スケジュール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6" l="1"/>
  <c r="F92" i="6"/>
  <c r="F93" i="6"/>
  <c r="F90" i="6"/>
  <c r="F87" i="6"/>
  <c r="F85" i="6"/>
  <c r="F83" i="6"/>
  <c r="F80" i="6"/>
  <c r="F75" i="6"/>
  <c r="F73" i="6"/>
  <c r="F70" i="6"/>
  <c r="F68" i="6"/>
  <c r="F66" i="6"/>
  <c r="F61" i="6"/>
  <c r="F52" i="6"/>
  <c r="F50" i="6"/>
  <c r="F45" i="6"/>
  <c r="F42" i="6"/>
  <c r="F40" i="6"/>
  <c r="F37" i="6"/>
  <c r="F33" i="6"/>
  <c r="F29" i="6"/>
  <c r="F27" i="6"/>
  <c r="F23" i="6"/>
  <c r="F95" i="6"/>
  <c r="F98" i="6"/>
  <c r="F97" i="6"/>
  <c r="F96" i="6"/>
  <c r="F89" i="6"/>
  <c r="F82" i="6"/>
  <c r="F79" i="6"/>
  <c r="F78" i="6"/>
  <c r="F77" i="6"/>
  <c r="F72" i="6"/>
  <c r="F65" i="6"/>
  <c r="F64" i="6"/>
  <c r="F63" i="6"/>
  <c r="F60" i="6"/>
  <c r="F59" i="6"/>
  <c r="F58" i="6"/>
  <c r="F57" i="6"/>
  <c r="F56" i="6"/>
  <c r="F55" i="6"/>
  <c r="F54" i="6"/>
  <c r="F49" i="6"/>
  <c r="F48" i="6"/>
  <c r="F47" i="6"/>
  <c r="F44" i="6"/>
  <c r="F39" i="6"/>
  <c r="F36" i="6"/>
  <c r="F35" i="6"/>
  <c r="F32" i="6"/>
  <c r="F31" i="6"/>
  <c r="F26" i="6"/>
  <c r="F22" i="6"/>
  <c r="F101" i="6" l="1"/>
  <c r="G101" i="6"/>
  <c r="O101" i="6"/>
  <c r="P101" i="6"/>
  <c r="Q101" i="6"/>
  <c r="R101" i="6"/>
  <c r="D41" i="6" l="1"/>
  <c r="P14" i="6" l="1"/>
  <c r="J14" i="6" s="1"/>
  <c r="P13" i="6"/>
  <c r="D100" i="6"/>
  <c r="D98" i="6"/>
  <c r="D89" i="6"/>
  <c r="D81" i="6"/>
  <c r="X73" i="6"/>
  <c r="D72" i="6"/>
  <c r="X71" i="6"/>
  <c r="X70" i="6"/>
  <c r="X69" i="6"/>
  <c r="X68" i="6"/>
  <c r="X67" i="6"/>
  <c r="X66" i="6"/>
  <c r="X65" i="6"/>
  <c r="X64" i="6"/>
  <c r="X63" i="6"/>
  <c r="X62" i="6"/>
  <c r="X61" i="6"/>
  <c r="X60" i="6"/>
  <c r="D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2" i="6"/>
  <c r="X41" i="6"/>
  <c r="X40" i="6"/>
  <c r="X39" i="6"/>
  <c r="X38" i="6"/>
  <c r="X37" i="6"/>
  <c r="X36" i="6"/>
  <c r="X35" i="6"/>
  <c r="X33" i="6"/>
  <c r="X32" i="6"/>
  <c r="X31" i="6"/>
  <c r="X30" i="6"/>
  <c r="X29" i="6"/>
  <c r="X27" i="6"/>
  <c r="X26" i="6"/>
  <c r="X25" i="6"/>
  <c r="X24" i="6"/>
  <c r="M6" i="6"/>
  <c r="H6" i="6"/>
  <c r="Q3" i="6"/>
  <c r="P15" i="6" l="1"/>
  <c r="J13" i="6"/>
  <c r="J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サンケイリビング新聞社</author>
  </authors>
  <commentList>
    <comment ref="F6" authorId="0" shapeId="0" xr:uid="{CC24E626-9CF4-4E58-BC7E-5AB537702052}">
      <text>
        <r>
          <rPr>
            <sz val="9"/>
            <color indexed="81"/>
            <rFont val="ＭＳ Ｐゴシック"/>
            <family val="3"/>
            <charset val="128"/>
          </rPr>
          <t>●/〇　と入力していただければ●月〇日号と表記されます
　　（　例：10/6　は　10月6日号　）</t>
        </r>
      </text>
    </comment>
    <comment ref="L8" authorId="0" shapeId="0" xr:uid="{5E2889B2-D04A-49B0-B0DB-F744F7E61E63}">
      <text>
        <r>
          <rPr>
            <sz val="9"/>
            <color indexed="81"/>
            <rFont val="ＭＳ Ｐゴシック"/>
            <family val="3"/>
            <charset val="128"/>
          </rPr>
          <t>TELは、ー（ﾊｲﾌｫﾝ）の記入は不要です
 ※市外局番から記入してください
携帯の場合はﾊｲﾌｫﾝ（-）をお願いします</t>
        </r>
      </text>
    </comment>
    <comment ref="L10" authorId="0" shapeId="0" xr:uid="{C6827DA2-A477-4BCB-8FD7-4D32217F5481}">
      <text>
        <r>
          <rPr>
            <sz val="9"/>
            <color indexed="81"/>
            <rFont val="ＭＳ Ｐゴシック"/>
            <family val="3"/>
            <charset val="128"/>
          </rPr>
          <t>TELは、-（ﾊｲﾌｫﾝ）不要です
※市外局番から記入してください</t>
        </r>
      </text>
    </comment>
    <comment ref="L11" authorId="1" shapeId="0" xr:uid="{3DCB3F55-1DE2-41FB-B910-879D42CB673A}">
      <text>
        <r>
          <rPr>
            <sz val="9"/>
            <color indexed="81"/>
            <rFont val="ＭＳ Ｐゴシック"/>
            <family val="3"/>
            <charset val="128"/>
          </rPr>
          <t xml:space="preserve">ハイフォン（-）は不要です
例）01234567890
➡012-3456-7890
　と表記されます
</t>
        </r>
      </text>
    </comment>
    <comment ref="F13" authorId="0" shapeId="0" xr:uid="{E25C5342-4A62-40FD-B2FD-014C821E0596}">
      <text>
        <r>
          <rPr>
            <sz val="8"/>
            <color indexed="81"/>
            <rFont val="ＭＳ Ｐゴシック"/>
            <family val="3"/>
            <charset val="128"/>
          </rPr>
          <t>料金がご不明な場合はお問い合わせください
TEL：086-241-5252
山陽メディアネット</t>
        </r>
      </text>
    </comment>
    <comment ref="J13" authorId="0" shapeId="0" xr:uid="{1DFAFE87-12B3-448C-BD0E-3CD9AC271200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下表の”実施部数”を入力していただくとこのセルに全戸配布数が表示されます
</t>
        </r>
      </text>
    </comment>
    <comment ref="P13" authorId="0" shapeId="0" xr:uid="{9A1F5EA8-5B4E-4261-9B33-67BAE7812292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下表の”実施部数”を入力していただくとこのセルに全戸配布数が表示されます
</t>
        </r>
      </text>
    </comment>
    <comment ref="F14" authorId="0" shapeId="0" xr:uid="{97B3084F-8BD4-4F7A-8F4E-AC8A9E752DE7}">
      <text>
        <r>
          <rPr>
            <sz val="8"/>
            <color indexed="81"/>
            <rFont val="ＭＳ Ｐゴシック"/>
            <family val="3"/>
            <charset val="128"/>
          </rPr>
          <t>料金がご不明な場合はお問い合わせください
TEL：086-241-5252
山陽メディアネット</t>
        </r>
      </text>
    </comment>
    <comment ref="J14" authorId="0" shapeId="0" xr:uid="{2E25D131-B845-4D58-962C-DBB0AC19842C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下表の”実施部数”を入力していただくとこのセルに選別配布料が表示されます
</t>
        </r>
      </text>
    </comment>
    <comment ref="P14" authorId="0" shapeId="0" xr:uid="{239EFD11-E57E-4F41-A73C-A4B1ABAB7E63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下表の”実施部数”を入力していただくとここのセルに選別配布数が表示されます
</t>
        </r>
      </text>
    </comment>
    <comment ref="J15" authorId="0" shapeId="0" xr:uid="{490F991B-AB36-4B74-B71F-96D4BC6FE58A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下表の”実施部数”を入力していただくとこのセルに合計の配布料が表示されます
</t>
        </r>
      </text>
    </comment>
    <comment ref="P15" authorId="0" shapeId="0" xr:uid="{08F1B1E2-F7CB-4D8F-AD21-B5F4EEFDAE11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下表の”実施部数”を入力していただくとこのセルに合計の部数が表示されます
</t>
        </r>
      </text>
    </comment>
  </commentList>
</comments>
</file>

<file path=xl/sharedStrings.xml><?xml version="1.0" encoding="utf-8"?>
<sst xmlns="http://schemas.openxmlformats.org/spreadsheetml/2006/main" count="161" uniqueCount="148">
  <si>
    <t>実施日</t>
    <rPh sb="0" eb="2">
      <t>ジッシ</t>
    </rPh>
    <rPh sb="2" eb="3">
      <t>ビ</t>
    </rPh>
    <phoneticPr fontId="6"/>
  </si>
  <si>
    <t>月</t>
    <rPh sb="0" eb="1">
      <t>ツキ</t>
    </rPh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</si>
  <si>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</si>
  <si>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</si>
  <si>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搬入日</t>
    <rPh sb="0" eb="2">
      <t>ハンニュウ</t>
    </rPh>
    <rPh sb="2" eb="3">
      <t>シメビ</t>
    </rPh>
    <phoneticPr fontId="3"/>
  </si>
  <si>
    <t>広告主名</t>
    <rPh sb="0" eb="3">
      <t>コウコクヌシ</t>
    </rPh>
    <rPh sb="3" eb="4">
      <t>メイ</t>
    </rPh>
    <phoneticPr fontId="3"/>
  </si>
  <si>
    <t>ＴＥＬ</t>
    <phoneticPr fontId="3"/>
  </si>
  <si>
    <t>広告内容</t>
    <rPh sb="0" eb="2">
      <t>コウコク</t>
    </rPh>
    <rPh sb="2" eb="4">
      <t>ナイヨウ</t>
    </rPh>
    <phoneticPr fontId="3"/>
  </si>
  <si>
    <t>TEL</t>
    <phoneticPr fontId="6"/>
  </si>
  <si>
    <t>携帯</t>
    <rPh sb="0" eb="2">
      <t>ケイタイ</t>
    </rPh>
    <phoneticPr fontId="3"/>
  </si>
  <si>
    <t>サイズ</t>
    <phoneticPr fontId="3"/>
  </si>
  <si>
    <t>配布ｵﾌﾟｼｮﾝ</t>
    <rPh sb="0" eb="2">
      <t>ハイフ</t>
    </rPh>
    <phoneticPr fontId="3"/>
  </si>
  <si>
    <t>（　　　　　）</t>
    <phoneticPr fontId="3"/>
  </si>
  <si>
    <t>円</t>
    <rPh sb="0" eb="1">
      <t>エン</t>
    </rPh>
    <phoneticPr fontId="3"/>
  </si>
  <si>
    <t>円（税別）</t>
    <rPh sb="0" eb="1">
      <t>エン</t>
    </rPh>
    <rPh sb="2" eb="4">
      <t>ゼイベツ</t>
    </rPh>
    <phoneticPr fontId="3"/>
  </si>
  <si>
    <t>部</t>
    <rPh sb="0" eb="1">
      <t>ブ</t>
    </rPh>
    <phoneticPr fontId="3"/>
  </si>
  <si>
    <t>備考：</t>
    <rPh sb="0" eb="2">
      <t>ビコウ</t>
    </rPh>
    <phoneticPr fontId="3"/>
  </si>
  <si>
    <t>No.</t>
    <phoneticPr fontId="6"/>
  </si>
  <si>
    <t>ブロック</t>
    <phoneticPr fontId="6"/>
  </si>
  <si>
    <t>グループ</t>
    <phoneticPr fontId="6"/>
  </si>
  <si>
    <t>配布町丁</t>
    <rPh sb="0" eb="2">
      <t>ハイフ</t>
    </rPh>
    <rPh sb="2" eb="3">
      <t>チョウ</t>
    </rPh>
    <rPh sb="3" eb="4">
      <t>チョウ</t>
    </rPh>
    <phoneticPr fontId="6"/>
  </si>
  <si>
    <t>一戸建部数</t>
    <rPh sb="0" eb="3">
      <t>イッコダテ</t>
    </rPh>
    <rPh sb="3" eb="5">
      <t>ブスウ</t>
    </rPh>
    <phoneticPr fontId="6"/>
  </si>
  <si>
    <t>集合部数</t>
    <rPh sb="0" eb="2">
      <t>シュウゴウ</t>
    </rPh>
    <rPh sb="2" eb="4">
      <t>ブスウ</t>
    </rPh>
    <phoneticPr fontId="6"/>
  </si>
  <si>
    <t>①</t>
    <phoneticPr fontId="6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</si>
  <si>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6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</si>
  <si>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6"/>
  </si>
  <si>
    <t>北区</t>
    <rPh sb="0" eb="2">
      <t>キタク</t>
    </rPh>
    <phoneticPr fontId="6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</si>
  <si>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6"/>
  </si>
  <si>
    <t>②</t>
    <phoneticPr fontId="6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</si>
  <si>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6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</si>
  <si>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6"/>
  </si>
  <si>
    <t>南区</t>
    <rPh sb="0" eb="2">
      <t>ミナミク</t>
    </rPh>
    <phoneticPr fontId="6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</si>
  <si>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6"/>
  </si>
  <si>
    <t>③</t>
    <phoneticPr fontId="6"/>
  </si>
  <si>
    <t>中区</t>
    <rPh sb="0" eb="2">
      <t>ナカク</t>
    </rPh>
    <phoneticPr fontId="6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</si>
  <si>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6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</si>
  <si>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6"/>
  </si>
  <si>
    <t>④</t>
    <phoneticPr fontId="6"/>
  </si>
  <si>
    <t>東区</t>
    <rPh sb="0" eb="2">
      <t>ヒガシク</t>
    </rPh>
    <phoneticPr fontId="6"/>
  </si>
  <si>
    <t>実施部数</t>
    <rPh sb="0" eb="2">
      <t>ジッシ</t>
    </rPh>
    <rPh sb="2" eb="4">
      <t>ブスウ</t>
    </rPh>
    <phoneticPr fontId="3"/>
  </si>
  <si>
    <t>折込部数</t>
    <rPh sb="0" eb="2">
      <t>オリコミ</t>
    </rPh>
    <rPh sb="2" eb="4">
      <t>ブスウ</t>
    </rPh>
    <phoneticPr fontId="6"/>
  </si>
  <si>
    <t>実施部数</t>
    <rPh sb="0" eb="2">
      <t>ジッシ</t>
    </rPh>
    <rPh sb="2" eb="4">
      <t>ブスウ</t>
    </rPh>
    <phoneticPr fontId="6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</si>
  <si>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6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</si>
  <si>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6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</si>
  <si>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6"/>
  </si>
  <si>
    <t>⑥</t>
    <phoneticPr fontId="6"/>
  </si>
  <si>
    <t xml:space="preserve">     </t>
    <phoneticPr fontId="6"/>
  </si>
  <si>
    <t>倉敷</t>
    <rPh sb="0" eb="2">
      <t>クラシキ</t>
    </rPh>
    <phoneticPr fontId="3"/>
  </si>
  <si>
    <t>茶屋町、藤戸町天城、茶屋町早沖、加須山、有城</t>
    <rPh sb="4" eb="5">
      <t>フジ</t>
    </rPh>
    <rPh sb="10" eb="13">
      <t>チャヤマチ</t>
    </rPh>
    <rPh sb="13" eb="15">
      <t>ハヤオキ</t>
    </rPh>
    <rPh sb="16" eb="19">
      <t>カスヤマ</t>
    </rPh>
    <rPh sb="20" eb="21">
      <t>ユウ</t>
    </rPh>
    <rPh sb="21" eb="22">
      <t>シロ</t>
    </rPh>
    <phoneticPr fontId="6"/>
  </si>
  <si>
    <t>⑦</t>
    <phoneticPr fontId="6"/>
  </si>
  <si>
    <t xml:space="preserve">水島          </t>
    <rPh sb="0" eb="2">
      <t>ミズシマ</t>
    </rPh>
    <phoneticPr fontId="6"/>
  </si>
  <si>
    <t>⑧</t>
    <phoneticPr fontId="6"/>
  </si>
  <si>
    <t>早島</t>
    <rPh sb="0" eb="2">
      <t>ハヤシマ</t>
    </rPh>
    <phoneticPr fontId="6"/>
  </si>
  <si>
    <t>さりお　ＳａＬｉＯ　　折込申込書</t>
    <phoneticPr fontId="3"/>
  </si>
  <si>
    <t>単価①（全戸）</t>
    <rPh sb="0" eb="1">
      <t>タン</t>
    </rPh>
    <rPh sb="1" eb="2">
      <t>アタイ</t>
    </rPh>
    <rPh sb="4" eb="6">
      <t>ゼンコ</t>
    </rPh>
    <phoneticPr fontId="3"/>
  </si>
  <si>
    <t>単価②（選別）</t>
    <rPh sb="0" eb="1">
      <t>タン</t>
    </rPh>
    <rPh sb="1" eb="2">
      <t>アタイ</t>
    </rPh>
    <rPh sb="4" eb="6">
      <t>センベツ</t>
    </rPh>
    <phoneticPr fontId="3"/>
  </si>
  <si>
    <t>※①+②＝合計料金</t>
  </si>
  <si>
    <t>合計配布料</t>
    <rPh sb="0" eb="2">
      <t>ゴウケイ</t>
    </rPh>
    <rPh sb="2" eb="4">
      <t>ハイフ</t>
    </rPh>
    <rPh sb="4" eb="5">
      <t>リョウ</t>
    </rPh>
    <phoneticPr fontId="3"/>
  </si>
  <si>
    <t>担当者様</t>
    <rPh sb="0" eb="3">
      <t>タントウシャ</t>
    </rPh>
    <rPh sb="3" eb="4">
      <t>サマ</t>
    </rPh>
    <phoneticPr fontId="3"/>
  </si>
  <si>
    <t>担当者様</t>
    <rPh sb="0" eb="3">
      <t>タントウシャ</t>
    </rPh>
    <rPh sb="3" eb="4">
      <t>サマ</t>
    </rPh>
    <phoneticPr fontId="6"/>
  </si>
  <si>
    <t>配布料①</t>
    <rPh sb="0" eb="2">
      <t>ハイフ</t>
    </rPh>
    <rPh sb="2" eb="3">
      <t>リョウ</t>
    </rPh>
    <phoneticPr fontId="3"/>
  </si>
  <si>
    <t>配布料②</t>
    <rPh sb="0" eb="2">
      <t>ハイフ</t>
    </rPh>
    <rPh sb="2" eb="3">
      <t>リョウ</t>
    </rPh>
    <phoneticPr fontId="3"/>
  </si>
  <si>
    <t>全戸配布数</t>
    <rPh sb="0" eb="2">
      <t>ゼンコ</t>
    </rPh>
    <rPh sb="2" eb="4">
      <t>ハイフ</t>
    </rPh>
    <rPh sb="4" eb="5">
      <t>スウ</t>
    </rPh>
    <phoneticPr fontId="3"/>
  </si>
  <si>
    <t>選別配布数</t>
    <rPh sb="0" eb="2">
      <t>センベツ</t>
    </rPh>
    <rPh sb="2" eb="5">
      <t>ハイフスウ</t>
    </rPh>
    <phoneticPr fontId="3"/>
  </si>
  <si>
    <t>合計配布数</t>
    <rPh sb="0" eb="2">
      <t>ゴウケイ</t>
    </rPh>
    <rPh sb="2" eb="4">
      <t>ハイフ</t>
    </rPh>
    <rPh sb="4" eb="5">
      <t>スウ</t>
    </rPh>
    <phoneticPr fontId="3"/>
  </si>
  <si>
    <t>※選別（戸建・集合）　　プラス＠２円　</t>
    <phoneticPr fontId="3"/>
  </si>
  <si>
    <t>お申し込みはグループ単位になります.  ●は複数グループにまたがる町丁名です. 部数・町丁名などの記載内容は表示期間内であっても、住宅事情により変更されることがあります　</t>
  </si>
  <si>
    <t>申　込　日</t>
    <rPh sb="0" eb="1">
      <t>モウ</t>
    </rPh>
    <rPh sb="2" eb="3">
      <t>コ</t>
    </rPh>
    <rPh sb="4" eb="5">
      <t>ビ</t>
    </rPh>
    <phoneticPr fontId="1"/>
  </si>
  <si>
    <t>合　計</t>
    <rPh sb="0" eb="1">
      <t>ゴウ</t>
    </rPh>
    <rPh sb="2" eb="3">
      <t>ケイ</t>
    </rPh>
    <phoneticPr fontId="3"/>
  </si>
  <si>
    <t>今4～8、中仙道、中仙道1・2、問屋町、田中、西長瀬、北長瀬表町2・3、辰巳、平田、今村、　　　　　　　　　　　　　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6"/>
  </si>
  <si>
    <t>西崎1・2、大安寺中町、大安寺東町、大安寺西町、大安寺南町1・2、　　　　　　　　　　　　　　　　　　　　　　　　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6"/>
  </si>
  <si>
    <t>可知1～5、富士見町1、松新町、広谷、大多羅町、中川町、益野町、　　　　　　　　　　　　　　　　　　　　　　　　　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6"/>
  </si>
  <si>
    <r>
      <t>御社名　　　　　　</t>
    </r>
    <r>
      <rPr>
        <sz val="9"/>
        <rFont val="ＭＳ Ｐゴシック"/>
        <family val="3"/>
        <charset val="128"/>
      </rPr>
      <t>（申込み会社名）</t>
    </r>
    <rPh sb="0" eb="2">
      <t>オンシャ</t>
    </rPh>
    <rPh sb="2" eb="3">
      <t>ナ</t>
    </rPh>
    <rPh sb="10" eb="12">
      <t>モウシコ</t>
    </rPh>
    <rPh sb="13" eb="15">
      <t>カイシャ</t>
    </rPh>
    <rPh sb="15" eb="16">
      <t>メイ</t>
    </rPh>
    <phoneticPr fontId="3"/>
  </si>
  <si>
    <t>月曜日・金曜日の祝祭日</t>
  </si>
  <si>
    <t>春分の日</t>
  </si>
  <si>
    <t>昭和の日</t>
  </si>
  <si>
    <t>連休間　・長期休業GW</t>
  </si>
  <si>
    <t>天皇即位の日</t>
  </si>
  <si>
    <t>憲法記念日</t>
  </si>
  <si>
    <t>こどもの日</t>
  </si>
  <si>
    <t>振替休日</t>
  </si>
  <si>
    <t>海の日</t>
  </si>
  <si>
    <t>山の日　8/11（日）</t>
  </si>
  <si>
    <t>山の日振替　8/11</t>
  </si>
  <si>
    <t>敬老の日</t>
  </si>
  <si>
    <t>秋分の日</t>
  </si>
  <si>
    <t>体育の日</t>
  </si>
  <si>
    <t>天皇即位礼正殿の義　日</t>
  </si>
  <si>
    <t>文化の日</t>
  </si>
  <si>
    <t>文化の日振替</t>
  </si>
  <si>
    <t>勤労感謝の日　11/23（日）</t>
  </si>
  <si>
    <t>年末休業</t>
  </si>
  <si>
    <t>正月　元旦</t>
  </si>
  <si>
    <t>成人の日</t>
  </si>
  <si>
    <t>建国記念日　2/11（火）</t>
  </si>
  <si>
    <t>天皇誕生日</t>
  </si>
  <si>
    <t>天皇誕生日振替　2/23（日）</t>
  </si>
  <si>
    <t>昭和の日　</t>
  </si>
  <si>
    <t>憲法記念日　5/3（日）</t>
  </si>
  <si>
    <t>みどりの日</t>
  </si>
  <si>
    <t>憲法記念日振替　5/3（日）</t>
  </si>
  <si>
    <t>山の日　8/11（火）</t>
  </si>
  <si>
    <t>秋分の日　9/22（火）</t>
  </si>
  <si>
    <t>文化の日　11/3（火）</t>
  </si>
  <si>
    <t>勤労感謝の日　11/23（月）</t>
  </si>
  <si>
    <t>SYS</t>
    <phoneticPr fontId="3"/>
  </si>
  <si>
    <t>EF</t>
    <phoneticPr fontId="3"/>
  </si>
  <si>
    <t>※お申し込みはグループ単位になります。※集合配布が出来ない場合、戸建配布になるケースがありますので、ご了承下さい。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※●は複数グループにまたがる町丁名です。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※部数・町丁名などの記載内容は表示期間内であっても、住宅事情により変更されることがあります。　</t>
    <rPh sb="20" eb="22">
      <t>シュウゴウ</t>
    </rPh>
    <rPh sb="22" eb="24">
      <t>ハイフ</t>
    </rPh>
    <rPh sb="25" eb="27">
      <t>デキ</t>
    </rPh>
    <rPh sb="29" eb="31">
      <t>バアイ</t>
    </rPh>
    <rPh sb="32" eb="34">
      <t>コダ</t>
    </rPh>
    <rPh sb="34" eb="36">
      <t>ハイフ</t>
    </rPh>
    <rPh sb="51" eb="53">
      <t>リョウショウ</t>
    </rPh>
    <rPh sb="53" eb="54">
      <t>クダ</t>
    </rPh>
    <phoneticPr fontId="3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</si>
  <si>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6"/>
  </si>
  <si>
    <t>早島町早島、早島町前潟</t>
    <rPh sb="0" eb="2">
      <t>ハヤシマ</t>
    </rPh>
    <rPh sb="2" eb="3">
      <t>チョウ</t>
    </rPh>
    <rPh sb="3" eb="5">
      <t>ハヤシマ</t>
    </rPh>
    <rPh sb="6" eb="8">
      <t>ハヤシマ</t>
    </rPh>
    <rPh sb="8" eb="9">
      <t>チョウ</t>
    </rPh>
    <rPh sb="9" eb="10">
      <t>マエ</t>
    </rPh>
    <rPh sb="10" eb="11">
      <t>ガタ</t>
    </rPh>
    <phoneticPr fontId="3"/>
  </si>
  <si>
    <t>兵団、広瀬町、番町1・2、南方1～●4、弓之町、出石町●1・2、●大和町1</t>
  </si>
  <si>
    <t>蕃山町、天神町、石関町、富田町1・2、野田屋町1・2、駅前町1・2、岩田町、　　　　　　　　　　　　　　　　　　　　　●出石町1、丸の内1・2、内山下1・2、京橋町、中山下1・2、表町1～3、幸町、　　　　　　　　　　　　　　　　　　　　　　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60" eb="61">
      <t>デ</t>
    </rPh>
    <rPh sb="61" eb="62">
      <t>イシ</t>
    </rPh>
    <rPh sb="62" eb="63">
      <t>マチ</t>
    </rPh>
    <phoneticPr fontId="6"/>
  </si>
  <si>
    <t>下内田町、山科町、旭町、船頭町、二日市町、七日市西町、岡南町1・2、　　　　　　　　　　　　　　　　　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87" eb="89">
      <t>アマセ</t>
    </rPh>
    <rPh sb="89" eb="90">
      <t>ミナミ</t>
    </rPh>
    <rPh sb="90" eb="91">
      <t>マチ</t>
    </rPh>
    <phoneticPr fontId="6"/>
  </si>
  <si>
    <t>岡町、清輝橋2・3、鹿田本町、東古松1・2、鹿田町2、●西古松、●東古松、●大供表町</t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phoneticPr fontId="6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</si>
  <si>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6"/>
  </si>
  <si>
    <t>白石西新町、白石、久米、花尻あかね町、花尻みどり町、花尻ききょう町、●東花尻、●平野、　　　　　　　　　　　　　　　　　　　　　　　　今保、白石東新町、花尻</t>
  </si>
  <si>
    <t>津島中1、津島桑の木、●学南町3、津島南1・2、津島本町、津島新野1・2、津島西坂1～3、　　　　　　　　　　　　　　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3" eb="14">
      <t>ガク</t>
    </rPh>
    <rPh sb="14" eb="16">
      <t>ミナミマチ</t>
    </rPh>
    <rPh sb="18" eb="20">
      <t>ツシマ</t>
    </rPh>
    <rPh sb="20" eb="21">
      <t>ミナミ</t>
    </rPh>
    <rPh sb="25" eb="27">
      <t>ツシマ</t>
    </rPh>
    <rPh sb="27" eb="29">
      <t>ホンマチ</t>
    </rPh>
    <rPh sb="30" eb="32">
      <t>ツシマ</t>
    </rPh>
    <rPh sb="32" eb="33">
      <t>シン</t>
    </rPh>
    <rPh sb="33" eb="34">
      <t>ノ</t>
    </rPh>
    <rPh sb="38" eb="40">
      <t>ツシマ</t>
    </rPh>
    <rPh sb="40" eb="41">
      <t>ニシ</t>
    </rPh>
    <rPh sb="41" eb="42">
      <t>サカ</t>
    </rPh>
    <rPh sb="78" eb="79">
      <t>シュ</t>
    </rPh>
    <rPh sb="79" eb="80">
      <t>ブ</t>
    </rPh>
    <phoneticPr fontId="6"/>
  </si>
  <si>
    <r>
      <t>伊島町1～3、京山1・2、津倉町1・2、伊福町4、谷万成1・2</t>
    </r>
    <r>
      <rPr>
        <sz val="12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ＭＳ Ｐゴシック"/>
        <family val="3"/>
        <charset val="128"/>
      </rPr>
      <t>万成西町、万成東町、●三門東町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6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</si>
  <si>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6"/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</si>
  <si>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6"/>
  </si>
  <si>
    <t>●新保、●西市、●下中野、●青江1</t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phoneticPr fontId="6"/>
  </si>
  <si>
    <t>福浜町、三浜町1・2、福吉町、千鳥町、若葉町、松浜町、海岸通2</t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6"/>
  </si>
  <si>
    <t>清水1・2、藤原西町1・2、藤原光町1～3、さい東町1・2、●さい、●中島</t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phoneticPr fontId="6"/>
  </si>
  <si>
    <t>四御神、●中井、中井1～4、●雄町、●国府市場、●土田</t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6"/>
  </si>
  <si>
    <t>西大寺中1～3、西大寺上1～3、西大寺中野本町、●西大寺中野、浅越</t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phoneticPr fontId="6"/>
  </si>
  <si>
    <t>城東台東1・2、西1～3、南1・2、中尾、上道北方、鉄、沼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phoneticPr fontId="6"/>
  </si>
  <si>
    <t>●酒津、大内、●八王寺町、日吉町、●安江、老松町1・●5</t>
    <phoneticPr fontId="6"/>
  </si>
  <si>
    <t>●水江、●安江、●酒津、●西阿知町、●西阿知町西原、●八王寺町、●四十瀬、●中島</t>
    <phoneticPr fontId="6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</si>
  <si>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phoneticPr fontId="6"/>
  </si>
  <si>
    <t>北畝1～7、中畝2～5・9・10、広江6・7、東塚4、水島東寿町、水島西寿町、福田町古新田</t>
    <rPh sb="23" eb="25">
      <t>ヒガシヅカ</t>
    </rPh>
    <phoneticPr fontId="6"/>
  </si>
  <si>
    <t>並木町1・2、立川町、築港新町1・2、あけぼの町、築港栄町、築港ひかり町、　　　　　　　　　　　　　　　築港緑町1～3、南輝1～3、浦安南町、築港元町</t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phoneticPr fontId="6"/>
  </si>
  <si>
    <t>●笹沖、●堀南、●東富井、●西富井、西阿知町新田、●上富井、●中島、●新田、福井、　　　　　福田町浦田、浦田、●連島町連島</t>
    <phoneticPr fontId="3"/>
  </si>
  <si>
    <t>●沖、●上富井、●中島、●西阿知町、●四十瀬、●沖新町、●東富井、●西阿知町西原、　　　　　●水江、●西富井、片島町</t>
    <phoneticPr fontId="3"/>
  </si>
  <si>
    <t>寿町、日ノ出町1・2、浜町1・2、浜ノ茶屋、浜ノ茶屋1・2、北浜町、宮前、青江、川入、●平田、生坂、　●酒津、●大島、西岡、祐安、西坂</t>
    <phoneticPr fontId="3"/>
  </si>
  <si>
    <t>大元駅前、●東古松、東古松3～5、東古松南町、●富田、青江●１・2～5、●奥田西町、●新保、　●下中野、●豊成1・2</t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phoneticPr fontId="6"/>
  </si>
  <si>
    <t>桑田町、東島田町1・2、大供2・3、厚生町1～3、大供本町、●大供表町、下石井2、中島田町1・2、　　●西古松</t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phoneticPr fontId="6"/>
  </si>
  <si>
    <t>下伊福上町、下伊福西町、下伊福本町、下伊福1・2、富町1・2、高柳東町、●高柳西町、　　　　　　　島田本町●1・2、三門中町、●三門東町</t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phoneticPr fontId="6"/>
  </si>
  <si>
    <t>国富、国富4、浜1～3、住吉町1・2、森下町、原尾島1～3、西川原1、●古京町1、西川原、竹田、　　　　東川原、浜</t>
    <phoneticPr fontId="3"/>
  </si>
  <si>
    <t>中納言町、小橋町１・2、国富1～3、徳吉町1・2、御成町、門田屋敷1・5、古京町●1・2、　　　　　　　　　原尾島4、原尾島、沢田、東山1</t>
    <phoneticPr fontId="3"/>
  </si>
  <si>
    <t>北方1～4、中井町1・2、大和町●1・2、津島東1、三野1～3、法界院、半田町、●学南町3、　　　　　　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0" eb="32">
      <t>ハンダ</t>
    </rPh>
    <rPh sb="32" eb="33">
      <t>マチ</t>
    </rPh>
    <phoneticPr fontId="6"/>
  </si>
  <si>
    <t>今在家、八幡東町、高島新屋敷、八幡、●中島、●中井、●国府市場、祇園、高島1、●さい、　　　　　賞田、●清水</t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ナカジマ</t>
    </rPh>
    <rPh sb="23" eb="25">
      <t>ナカイ</t>
    </rPh>
    <phoneticPr fontId="6"/>
  </si>
  <si>
    <t>●清水、赤田、藤原、関、乙多見、神下、兼基、長岡、高屋、穴甘（東区）、下、●雄町、米田、　　　　●土田</t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phoneticPr fontId="6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</si>
  <si>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6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</si>
  <si>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6"/>
  </si>
  <si>
    <t>阿知●1・●3、中央●1・●2、白楽町、田ノ上、●笹沖、稲荷町、南町、●新田、老松町2～4・●5、
川西町、西中新田、田ノ上新町、●沖新町、●沖、●堀南、●船倉町</t>
    <phoneticPr fontId="6"/>
  </si>
  <si>
    <t>●連島町連島、連島町矢柄、連島町西之浦、連島町亀島新田、連島中央2～5</t>
    <rPh sb="9" eb="10">
      <t>マチ</t>
    </rPh>
    <rPh sb="20" eb="22">
      <t>ツラジマ</t>
    </rPh>
    <rPh sb="22" eb="23">
      <t>チョウ</t>
    </rPh>
    <rPh sb="23" eb="25">
      <t>カメジマ</t>
    </rPh>
    <rPh sb="25" eb="27">
      <t>シンデン</t>
    </rPh>
    <rPh sb="28" eb="30">
      <t>ツラジマ</t>
    </rPh>
    <rPh sb="30" eb="32">
      <t>チュウオウ</t>
    </rPh>
    <phoneticPr fontId="6"/>
  </si>
  <si>
    <t>門田屋敷2～4、旭東町1～3、東山2～4、赤坂本町、門田本町1・3、桜橋2</t>
    <phoneticPr fontId="3"/>
  </si>
  <si>
    <t>阿知●1・2・●3、昭和1･2、中央●1・●2、鶴形1･2、本町、幸町、東町、●船倉町、●大島、
美和1･2、●福島、羽島、向山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</si>
</sst>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"/>
    <numFmt numFmtId="177" formatCode="d"/>
    <numFmt numFmtId="178" formatCode="m&quot;月&quot;"/>
    <numFmt numFmtId="179" formatCode="m&quot;月&quot;d&quot;日&quot;;@"/>
    <numFmt numFmtId="180" formatCode="\(aaa\)"/>
    <numFmt numFmtId="181" formatCode="@\ \ &quot;様&quot;"/>
    <numFmt numFmtId="182" formatCode="@\ &quot;様&quot;"/>
    <numFmt numFmtId="183" formatCode="\(0##\)###\-####"/>
    <numFmt numFmtId="184" formatCode="###\-####"/>
    <numFmt numFmtId="185" formatCode="0##\-####\-####"/>
    <numFmt numFmtId="186" formatCode="0.0_ "/>
    <numFmt numFmtId="187" formatCode="#,###"/>
    <numFmt numFmtId="188" formatCode="#,##0_ "/>
    <numFmt numFmtId="189" formatCode="[$-F800]dddd\,\ mmmm\ dd\,\ yyyy"/>
  </numFmts>
  <fonts count="3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2" fillId="0" borderId="0"/>
  </cellStyleXfs>
  <cellXfs count="292">
    <xf numFmtId="0" fontId="0" fillId="0" borderId="0" xfId="0">
      <alignment vertic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177" fontId="12" fillId="0" borderId="7" xfId="1" applyNumberFormat="1" applyFont="1" applyBorder="1" applyAlignment="1">
      <alignment horizontal="right" vertical="center"/>
    </xf>
    <xf numFmtId="178" fontId="13" fillId="0" borderId="7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80" fontId="14" fillId="0" borderId="8" xfId="1" applyNumberFormat="1" applyFont="1" applyBorder="1" applyAlignment="1">
      <alignment horizontal="center" vertical="center"/>
    </xf>
    <xf numFmtId="180" fontId="14" fillId="0" borderId="0" xfId="1" applyNumberFormat="1" applyFont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184" fontId="14" fillId="0" borderId="0" xfId="1" applyNumberFormat="1" applyFont="1" applyAlignment="1">
      <alignment horizontal="center" vertical="center"/>
    </xf>
    <xf numFmtId="14" fontId="2" fillId="0" borderId="0" xfId="2" applyNumberFormat="1" applyAlignment="1">
      <alignment vertical="center"/>
    </xf>
    <xf numFmtId="179" fontId="1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84" fontId="15" fillId="0" borderId="4" xfId="1" applyNumberFormat="1" applyFont="1" applyBorder="1" applyAlignment="1">
      <alignment horizontal="center" vertical="center"/>
    </xf>
    <xf numFmtId="0" fontId="2" fillId="0" borderId="5" xfId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185" fontId="15" fillId="0" borderId="7" xfId="1" applyNumberFormat="1" applyFont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2" fillId="0" borderId="22" xfId="1" applyBorder="1" applyAlignment="1">
      <alignment horizontal="center"/>
    </xf>
    <xf numFmtId="187" fontId="14" fillId="0" borderId="0" xfId="1" applyNumberFormat="1" applyFont="1" applyAlignment="1">
      <alignment horizontal="center" vertical="center"/>
    </xf>
    <xf numFmtId="187" fontId="11" fillId="0" borderId="0" xfId="1" applyNumberFormat="1" applyFont="1" applyAlignment="1">
      <alignment horizontal="left" vertical="center"/>
    </xf>
    <xf numFmtId="188" fontId="16" fillId="0" borderId="0" xfId="1" applyNumberFormat="1" applyFont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8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0" borderId="42" xfId="5" applyFont="1" applyBorder="1" applyAlignment="1">
      <alignment horizontal="center" vertical="center" wrapText="1"/>
    </xf>
    <xf numFmtId="0" fontId="16" fillId="0" borderId="32" xfId="5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83" fontId="16" fillId="0" borderId="7" xfId="1" applyNumberFormat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16" fillId="0" borderId="35" xfId="1" applyFont="1" applyBorder="1" applyAlignment="1">
      <alignment horizontal="center"/>
    </xf>
    <xf numFmtId="0" fontId="16" fillId="0" borderId="30" xfId="1" applyFont="1" applyBorder="1" applyAlignment="1">
      <alignment horizontal="center"/>
    </xf>
    <xf numFmtId="0" fontId="16" fillId="0" borderId="0" xfId="1" applyFont="1" applyAlignment="1">
      <alignment vertical="center"/>
    </xf>
    <xf numFmtId="0" fontId="16" fillId="2" borderId="21" xfId="1" applyFont="1" applyFill="1" applyBorder="1" applyAlignment="1">
      <alignment horizontal="center" vertical="center"/>
    </xf>
    <xf numFmtId="0" fontId="2" fillId="2" borderId="22" xfId="1" applyFill="1" applyBorder="1" applyAlignment="1">
      <alignment horizontal="center"/>
    </xf>
    <xf numFmtId="0" fontId="2" fillId="4" borderId="22" xfId="1" applyFill="1" applyBorder="1" applyAlignment="1">
      <alignment vertical="center"/>
    </xf>
    <xf numFmtId="0" fontId="16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5" fillId="0" borderId="4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/>
    </xf>
    <xf numFmtId="0" fontId="16" fillId="0" borderId="30" xfId="5" applyFont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3" borderId="41" xfId="1" applyFont="1" applyFill="1" applyBorder="1" applyAlignment="1">
      <alignment horizontal="center" vertical="center"/>
    </xf>
    <xf numFmtId="0" fontId="2" fillId="3" borderId="44" xfId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2" fillId="0" borderId="53" xfId="1" applyBorder="1" applyAlignment="1">
      <alignment horizontal="center"/>
    </xf>
    <xf numFmtId="0" fontId="15" fillId="0" borderId="43" xfId="1" applyFont="1" applyBorder="1" applyAlignment="1">
      <alignment horizontal="center"/>
    </xf>
    <xf numFmtId="38" fontId="25" fillId="0" borderId="55" xfId="3" applyFont="1" applyBorder="1" applyAlignment="1">
      <alignment horizontal="right" vertical="center"/>
    </xf>
    <xf numFmtId="0" fontId="16" fillId="5" borderId="7" xfId="1" applyFont="1" applyFill="1" applyBorder="1" applyAlignment="1">
      <alignment horizontal="center" vertical="center"/>
    </xf>
    <xf numFmtId="0" fontId="2" fillId="5" borderId="9" xfId="1" applyFill="1" applyBorder="1" applyAlignment="1">
      <alignment horizontal="center"/>
    </xf>
    <xf numFmtId="0" fontId="2" fillId="5" borderId="22" xfId="1" applyFill="1" applyBorder="1" applyAlignment="1">
      <alignment horizontal="center"/>
    </xf>
    <xf numFmtId="0" fontId="11" fillId="2" borderId="21" xfId="1" applyFont="1" applyFill="1" applyBorder="1" applyAlignment="1">
      <alignment horizontal="left" vertical="center"/>
    </xf>
    <xf numFmtId="0" fontId="11" fillId="4" borderId="21" xfId="1" applyFont="1" applyFill="1" applyBorder="1" applyAlignment="1">
      <alignment vertical="center"/>
    </xf>
    <xf numFmtId="187" fontId="11" fillId="2" borderId="39" xfId="1" applyNumberFormat="1" applyFont="1" applyFill="1" applyBorder="1" applyAlignment="1">
      <alignment vertical="center"/>
    </xf>
    <xf numFmtId="187" fontId="11" fillId="4" borderId="39" xfId="1" applyNumberFormat="1" applyFont="1" applyFill="1" applyBorder="1" applyAlignment="1">
      <alignment vertical="center"/>
    </xf>
    <xf numFmtId="0" fontId="4" fillId="0" borderId="41" xfId="1" applyFont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1" fillId="5" borderId="21" xfId="1" applyFont="1" applyFill="1" applyBorder="1" applyAlignment="1">
      <alignment horizontal="left" vertical="center"/>
    </xf>
    <xf numFmtId="187" fontId="11" fillId="5" borderId="39" xfId="1" applyNumberFormat="1" applyFont="1" applyFill="1" applyBorder="1" applyAlignment="1">
      <alignment vertical="center"/>
    </xf>
    <xf numFmtId="177" fontId="14" fillId="0" borderId="7" xfId="1" applyNumberFormat="1" applyFont="1" applyBorder="1" applyAlignment="1">
      <alignment horizontal="center" vertical="center"/>
    </xf>
    <xf numFmtId="38" fontId="16" fillId="0" borderId="35" xfId="4" applyFont="1" applyFill="1" applyBorder="1" applyAlignment="1">
      <alignment horizontal="right" vertical="center"/>
    </xf>
    <xf numFmtId="38" fontId="25" fillId="0" borderId="54" xfId="4" applyFont="1" applyFill="1" applyBorder="1" applyAlignment="1">
      <alignment horizontal="right" vertical="center"/>
    </xf>
    <xf numFmtId="176" fontId="12" fillId="0" borderId="6" xfId="1" applyNumberFormat="1" applyFont="1" applyBorder="1" applyAlignment="1" applyProtection="1">
      <alignment horizontal="right" vertical="center"/>
      <protection locked="0"/>
    </xf>
    <xf numFmtId="179" fontId="15" fillId="0" borderId="7" xfId="1" applyNumberFormat="1" applyFont="1" applyBorder="1" applyAlignment="1" applyProtection="1">
      <alignment horizontal="center" vertical="center"/>
      <protection locked="0"/>
    </xf>
    <xf numFmtId="186" fontId="11" fillId="2" borderId="20" xfId="1" applyNumberFormat="1" applyFont="1" applyFill="1" applyBorder="1" applyAlignment="1" applyProtection="1">
      <alignment horizontal="center" vertical="center"/>
      <protection locked="0"/>
    </xf>
    <xf numFmtId="186" fontId="11" fillId="5" borderId="20" xfId="1" applyNumberFormat="1" applyFont="1" applyFill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vertical="center"/>
      <protection locked="0"/>
    </xf>
    <xf numFmtId="0" fontId="14" fillId="0" borderId="21" xfId="1" applyFont="1" applyBorder="1" applyAlignment="1" applyProtection="1">
      <alignment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38" fontId="26" fillId="0" borderId="26" xfId="3" applyFont="1" applyBorder="1" applyAlignment="1" applyProtection="1">
      <alignment horizontal="right" vertical="center"/>
      <protection locked="0"/>
    </xf>
    <xf numFmtId="38" fontId="26" fillId="0" borderId="35" xfId="3" applyFont="1" applyBorder="1" applyAlignment="1" applyProtection="1">
      <alignment horizontal="right" vertical="center"/>
      <protection locked="0"/>
    </xf>
    <xf numFmtId="38" fontId="26" fillId="0" borderId="44" xfId="4" applyFont="1" applyFill="1" applyBorder="1" applyAlignment="1" applyProtection="1">
      <alignment horizontal="right" vertical="center"/>
      <protection locked="0"/>
    </xf>
    <xf numFmtId="38" fontId="26" fillId="0" borderId="35" xfId="4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center" vertical="center"/>
    </xf>
    <xf numFmtId="0" fontId="21" fillId="3" borderId="44" xfId="1" applyFont="1" applyFill="1" applyBorder="1" applyAlignment="1">
      <alignment horizontal="center" vertical="center"/>
    </xf>
    <xf numFmtId="38" fontId="26" fillId="0" borderId="30" xfId="4" applyFont="1" applyFill="1" applyBorder="1" applyAlignment="1" applyProtection="1">
      <alignment horizontal="right" vertical="center"/>
      <protection locked="0"/>
    </xf>
    <xf numFmtId="0" fontId="16" fillId="0" borderId="30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5" xfId="5" applyFont="1" applyBorder="1" applyAlignment="1">
      <alignment horizontal="center" vertical="center"/>
    </xf>
    <xf numFmtId="38" fontId="16" fillId="0" borderId="24" xfId="1" applyNumberFormat="1" applyFont="1" applyBorder="1" applyAlignment="1">
      <alignment horizontal="center" vertical="center"/>
    </xf>
    <xf numFmtId="38" fontId="16" fillId="0" borderId="24" xfId="1" applyNumberFormat="1" applyFont="1" applyBorder="1" applyAlignment="1">
      <alignment horizontal="center" vertical="center" wrapText="1"/>
    </xf>
    <xf numFmtId="38" fontId="16" fillId="0" borderId="24" xfId="5" applyNumberFormat="1" applyFont="1" applyBorder="1" applyAlignment="1">
      <alignment horizontal="center" vertical="center" wrapText="1"/>
    </xf>
    <xf numFmtId="38" fontId="16" fillId="0" borderId="32" xfId="5" applyNumberFormat="1" applyFont="1" applyBorder="1" applyAlignment="1">
      <alignment horizontal="center" vertical="center" wrapText="1"/>
    </xf>
    <xf numFmtId="38" fontId="16" fillId="0" borderId="47" xfId="5" applyNumberFormat="1" applyFont="1" applyBorder="1" applyAlignment="1">
      <alignment horizontal="center" vertical="center" wrapText="1"/>
    </xf>
    <xf numFmtId="0" fontId="2" fillId="0" borderId="54" xfId="1" applyBorder="1" applyAlignment="1">
      <alignment horizontal="center"/>
    </xf>
    <xf numFmtId="38" fontId="11" fillId="0" borderId="55" xfId="4" applyFont="1" applyBorder="1" applyAlignment="1">
      <alignment horizontal="right" vertical="center"/>
    </xf>
    <xf numFmtId="38" fontId="16" fillId="0" borderId="32" xfId="4" applyFont="1" applyFill="1" applyBorder="1" applyAlignment="1">
      <alignment horizontal="right" vertical="center"/>
    </xf>
    <xf numFmtId="38" fontId="16" fillId="0" borderId="30" xfId="4" applyFont="1" applyFill="1" applyBorder="1" applyAlignment="1">
      <alignment horizontal="right" vertical="center"/>
    </xf>
    <xf numFmtId="38" fontId="11" fillId="0" borderId="55" xfId="4" applyFont="1" applyFill="1" applyBorder="1" applyAlignment="1">
      <alignment horizontal="right" vertical="center"/>
    </xf>
    <xf numFmtId="38" fontId="16" fillId="0" borderId="26" xfId="4" applyFont="1" applyFill="1" applyBorder="1" applyAlignment="1">
      <alignment horizontal="right" vertical="center"/>
    </xf>
    <xf numFmtId="38" fontId="16" fillId="0" borderId="44" xfId="4" applyFont="1" applyFill="1" applyBorder="1" applyAlignment="1">
      <alignment horizontal="right" vertical="center"/>
    </xf>
    <xf numFmtId="38" fontId="26" fillId="0" borderId="30" xfId="3" applyFont="1" applyBorder="1" applyAlignment="1" applyProtection="1">
      <alignment horizontal="right" vertical="center"/>
      <protection locked="0"/>
    </xf>
    <xf numFmtId="38" fontId="26" fillId="0" borderId="42" xfId="4" applyFont="1" applyFill="1" applyBorder="1" applyAlignment="1" applyProtection="1">
      <alignment horizontal="right" vertical="center"/>
      <protection locked="0"/>
    </xf>
    <xf numFmtId="38" fontId="26" fillId="0" borderId="32" xfId="4" applyFont="1" applyFill="1" applyBorder="1" applyAlignment="1" applyProtection="1">
      <alignment horizontal="right" vertical="center"/>
      <protection locked="0"/>
    </xf>
    <xf numFmtId="38" fontId="26" fillId="0" borderId="28" xfId="4" applyFont="1" applyFill="1" applyBorder="1" applyAlignment="1" applyProtection="1">
      <alignment horizontal="right" vertical="center"/>
      <protection locked="0"/>
    </xf>
    <xf numFmtId="38" fontId="0" fillId="0" borderId="31" xfId="0" applyNumberFormat="1" applyBorder="1" applyAlignment="1" applyProtection="1">
      <alignment horizontal="right" vertical="center"/>
      <protection locked="0"/>
    </xf>
    <xf numFmtId="38" fontId="26" fillId="0" borderId="25" xfId="4" applyFont="1" applyFill="1" applyBorder="1" applyAlignment="1" applyProtection="1">
      <alignment horizontal="right" vertical="center"/>
      <protection locked="0"/>
    </xf>
    <xf numFmtId="38" fontId="0" fillId="0" borderId="13" xfId="0" applyNumberFormat="1" applyBorder="1" applyAlignment="1" applyProtection="1">
      <alignment horizontal="right" vertical="center"/>
      <protection locked="0"/>
    </xf>
    <xf numFmtId="38" fontId="16" fillId="0" borderId="42" xfId="4" applyFont="1" applyFill="1" applyBorder="1" applyAlignment="1">
      <alignment horizontal="right" vertical="center"/>
    </xf>
    <xf numFmtId="38" fontId="16" fillId="0" borderId="32" xfId="4" applyFont="1" applyFill="1" applyBorder="1" applyAlignment="1">
      <alignment horizontal="right" vertical="center"/>
    </xf>
    <xf numFmtId="38" fontId="16" fillId="0" borderId="35" xfId="4" applyFont="1" applyFill="1" applyBorder="1" applyAlignment="1">
      <alignment horizontal="right" vertical="center"/>
    </xf>
    <xf numFmtId="38" fontId="26" fillId="0" borderId="30" xfId="3" applyFont="1" applyBorder="1" applyAlignment="1" applyProtection="1">
      <alignment horizontal="right" vertical="center"/>
      <protection locked="0"/>
    </xf>
    <xf numFmtId="38" fontId="26" fillId="0" borderId="32" xfId="3" applyFont="1" applyBorder="1" applyAlignment="1" applyProtection="1">
      <alignment horizontal="right" vertical="center"/>
      <protection locked="0"/>
    </xf>
    <xf numFmtId="0" fontId="28" fillId="0" borderId="27" xfId="1" applyFont="1" applyBorder="1" applyAlignment="1">
      <alignment horizontal="left" vertical="center"/>
    </xf>
    <xf numFmtId="0" fontId="28" fillId="0" borderId="34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38" fontId="16" fillId="0" borderId="30" xfId="4" applyFont="1" applyFill="1" applyBorder="1" applyAlignment="1">
      <alignment horizontal="right" vertical="center"/>
    </xf>
    <xf numFmtId="38" fontId="26" fillId="0" borderId="30" xfId="4" applyFont="1" applyFill="1" applyBorder="1" applyAlignment="1" applyProtection="1">
      <alignment horizontal="right" vertical="center"/>
      <protection locked="0"/>
    </xf>
    <xf numFmtId="38" fontId="26" fillId="0" borderId="27" xfId="4" applyFont="1" applyFill="1" applyBorder="1" applyAlignment="1" applyProtection="1">
      <alignment horizontal="right" vertical="center"/>
      <protection locked="0"/>
    </xf>
    <xf numFmtId="38" fontId="0" fillId="0" borderId="36" xfId="0" applyNumberFormat="1" applyBorder="1" applyAlignment="1" applyProtection="1">
      <alignment horizontal="right" vertical="center"/>
      <protection locked="0"/>
    </xf>
    <xf numFmtId="0" fontId="28" fillId="0" borderId="24" xfId="1" applyFont="1" applyBorder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8" fillId="0" borderId="37" xfId="1" applyFont="1" applyBorder="1" applyAlignment="1">
      <alignment horizontal="left" vertical="center" wrapText="1"/>
    </xf>
    <xf numFmtId="0" fontId="28" fillId="0" borderId="25" xfId="1" applyFont="1" applyBorder="1" applyAlignment="1">
      <alignment horizontal="left" vertical="center" wrapText="1"/>
    </xf>
    <xf numFmtId="0" fontId="28" fillId="0" borderId="12" xfId="1" applyFont="1" applyBorder="1" applyAlignment="1">
      <alignment horizontal="left" vertical="center" wrapText="1"/>
    </xf>
    <xf numFmtId="0" fontId="28" fillId="0" borderId="38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 wrapText="1"/>
    </xf>
    <xf numFmtId="0" fontId="28" fillId="0" borderId="29" xfId="1" applyFont="1" applyBorder="1" applyAlignment="1">
      <alignment horizontal="left" vertical="center" wrapText="1"/>
    </xf>
    <xf numFmtId="0" fontId="28" fillId="0" borderId="4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38" fontId="26" fillId="0" borderId="42" xfId="3" applyFont="1" applyBorder="1" applyAlignment="1" applyProtection="1">
      <alignment horizontal="right" vertical="center"/>
      <protection locked="0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81" fontId="16" fillId="0" borderId="10" xfId="1" applyNumberFormat="1" applyFont="1" applyBorder="1" applyAlignment="1" applyProtection="1">
      <alignment horizontal="center" vertical="center"/>
      <protection locked="0"/>
    </xf>
    <xf numFmtId="181" fontId="16" fillId="0" borderId="0" xfId="1" applyNumberFormat="1" applyFont="1" applyAlignment="1" applyProtection="1">
      <alignment horizontal="center" vertical="center"/>
      <protection locked="0"/>
    </xf>
    <xf numFmtId="181" fontId="16" fillId="0" borderId="9" xfId="1" applyNumberFormat="1" applyFont="1" applyBorder="1" applyAlignment="1" applyProtection="1">
      <alignment horizontal="center" vertical="center"/>
      <protection locked="0"/>
    </xf>
    <xf numFmtId="181" fontId="16" fillId="0" borderId="6" xfId="1" applyNumberFormat="1" applyFont="1" applyBorder="1" applyAlignment="1" applyProtection="1">
      <alignment horizontal="center" vertical="center"/>
      <protection locked="0"/>
    </xf>
    <xf numFmtId="181" fontId="16" fillId="0" borderId="7" xfId="1" applyNumberFormat="1" applyFont="1" applyBorder="1" applyAlignment="1" applyProtection="1">
      <alignment horizontal="center" vertical="center"/>
      <protection locked="0"/>
    </xf>
    <xf numFmtId="181" fontId="16" fillId="0" borderId="8" xfId="1" applyNumberFormat="1" applyFont="1" applyBorder="1" applyAlignment="1" applyProtection="1">
      <alignment horizontal="center" vertical="center"/>
      <protection locked="0"/>
    </xf>
    <xf numFmtId="182" fontId="2" fillId="0" borderId="12" xfId="1" applyNumberFormat="1" applyBorder="1" applyAlignment="1" applyProtection="1">
      <alignment horizontal="center" vertical="center"/>
      <protection locked="0"/>
    </xf>
    <xf numFmtId="182" fontId="2" fillId="0" borderId="13" xfId="1" applyNumberForma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/>
    </xf>
    <xf numFmtId="183" fontId="2" fillId="0" borderId="7" xfId="1" applyNumberFormat="1" applyBorder="1" applyAlignment="1" applyProtection="1">
      <alignment horizontal="center" vertical="center"/>
      <protection locked="0"/>
    </xf>
    <xf numFmtId="183" fontId="2" fillId="0" borderId="8" xfId="1" applyNumberFormat="1" applyBorder="1" applyAlignment="1" applyProtection="1">
      <alignment horizontal="center" vertical="center"/>
      <protection locked="0"/>
    </xf>
    <xf numFmtId="0" fontId="27" fillId="0" borderId="2" xfId="1" applyFont="1" applyBorder="1" applyAlignment="1">
      <alignment horizontal="right" vertical="center"/>
    </xf>
    <xf numFmtId="55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189" fontId="2" fillId="0" borderId="1" xfId="1" applyNumberFormat="1" applyBorder="1" applyAlignment="1">
      <alignment horizontal="center"/>
    </xf>
    <xf numFmtId="182" fontId="2" fillId="0" borderId="0" xfId="1" applyNumberFormat="1" applyAlignment="1" applyProtection="1">
      <alignment horizontal="center" vertical="center"/>
      <protection locked="0"/>
    </xf>
    <xf numFmtId="182" fontId="2" fillId="0" borderId="7" xfId="1" applyNumberFormat="1" applyBorder="1" applyAlignment="1" applyProtection="1">
      <alignment horizontal="center" vertical="center"/>
      <protection locked="0"/>
    </xf>
    <xf numFmtId="185" fontId="4" fillId="0" borderId="18" xfId="1" applyNumberFormat="1" applyFont="1" applyBorder="1" applyAlignment="1" applyProtection="1">
      <alignment horizontal="center" vertical="center"/>
      <protection locked="0"/>
    </xf>
    <xf numFmtId="185" fontId="4" fillId="0" borderId="19" xfId="1" applyNumberFormat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6" fillId="0" borderId="6" xfId="1" applyFont="1" applyBorder="1" applyAlignment="1" applyProtection="1">
      <alignment horizontal="center" vertical="center"/>
      <protection locked="0"/>
    </xf>
    <xf numFmtId="0" fontId="16" fillId="0" borderId="7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183" fontId="4" fillId="0" borderId="15" xfId="1" applyNumberFormat="1" applyFont="1" applyBorder="1" applyAlignment="1" applyProtection="1">
      <alignment horizontal="center" vertical="center"/>
      <protection locked="0"/>
    </xf>
    <xf numFmtId="183" fontId="4" fillId="0" borderId="16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7" fontId="14" fillId="0" borderId="20" xfId="1" applyNumberFormat="1" applyFont="1" applyBorder="1" applyAlignment="1">
      <alignment horizontal="center" vertical="center"/>
    </xf>
    <xf numFmtId="187" fontId="14" fillId="0" borderId="22" xfId="1" applyNumberFormat="1" applyFont="1" applyBorder="1" applyAlignment="1">
      <alignment horizontal="center" vertical="center"/>
    </xf>
    <xf numFmtId="187" fontId="11" fillId="4" borderId="21" xfId="1" applyNumberFormat="1" applyFont="1" applyFill="1" applyBorder="1" applyAlignment="1">
      <alignment horizontal="center" vertical="center"/>
    </xf>
    <xf numFmtId="187" fontId="11" fillId="4" borderId="39" xfId="1" applyNumberFormat="1" applyFont="1" applyFill="1" applyBorder="1" applyAlignment="1">
      <alignment horizontal="center" vertical="center"/>
    </xf>
    <xf numFmtId="187" fontId="14" fillId="4" borderId="7" xfId="1" applyNumberFormat="1" applyFont="1" applyFill="1" applyBorder="1" applyAlignment="1">
      <alignment horizontal="center" vertical="center"/>
    </xf>
    <xf numFmtId="188" fontId="11" fillId="4" borderId="20" xfId="1" applyNumberFormat="1" applyFont="1" applyFill="1" applyBorder="1" applyAlignment="1">
      <alignment horizontal="center" vertical="center"/>
    </xf>
    <xf numFmtId="188" fontId="11" fillId="4" borderId="39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187" fontId="14" fillId="2" borderId="7" xfId="1" applyNumberFormat="1" applyFont="1" applyFill="1" applyBorder="1" applyAlignment="1">
      <alignment horizontal="center" vertical="center"/>
    </xf>
    <xf numFmtId="187" fontId="14" fillId="2" borderId="21" xfId="1" applyNumberFormat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20" xfId="1" applyFont="1" applyFill="1" applyBorder="1" applyAlignment="1">
      <alignment horizontal="center" vertical="center"/>
    </xf>
    <xf numFmtId="0" fontId="11" fillId="5" borderId="39" xfId="1" applyFont="1" applyFill="1" applyBorder="1" applyAlignment="1">
      <alignment horizontal="center" vertical="center"/>
    </xf>
    <xf numFmtId="187" fontId="14" fillId="5" borderId="7" xfId="1" applyNumberFormat="1" applyFont="1" applyFill="1" applyBorder="1" applyAlignment="1">
      <alignment horizontal="center" vertical="center"/>
    </xf>
    <xf numFmtId="38" fontId="26" fillId="0" borderId="24" xfId="4" applyFont="1" applyFill="1" applyBorder="1" applyAlignment="1" applyProtection="1">
      <alignment horizontal="right" vertical="center"/>
      <protection locked="0"/>
    </xf>
    <xf numFmtId="38" fontId="0" fillId="0" borderId="9" xfId="0" applyNumberFormat="1" applyBorder="1" applyAlignment="1" applyProtection="1">
      <alignment horizontal="right" vertical="center"/>
      <protection locked="0"/>
    </xf>
    <xf numFmtId="55" fontId="19" fillId="0" borderId="0" xfId="1" applyNumberFormat="1" applyFont="1" applyAlignment="1">
      <alignment horizontal="center"/>
    </xf>
    <xf numFmtId="55" fontId="19" fillId="0" borderId="9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20" fillId="0" borderId="4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1" fillId="3" borderId="44" xfId="1" applyFont="1" applyFill="1" applyBorder="1" applyAlignment="1">
      <alignment horizontal="center" vertical="center"/>
    </xf>
    <xf numFmtId="0" fontId="21" fillId="3" borderId="50" xfId="1" applyFont="1" applyFill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28" fillId="0" borderId="40" xfId="1" applyFont="1" applyBorder="1" applyAlignment="1">
      <alignment horizontal="left" vertical="center"/>
    </xf>
    <xf numFmtId="0" fontId="28" fillId="0" borderId="15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16" fillId="0" borderId="33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7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6" fillId="0" borderId="35" xfId="1" applyFont="1" applyBorder="1" applyAlignment="1">
      <alignment horizontal="center" vertical="center"/>
    </xf>
    <xf numFmtId="0" fontId="16" fillId="0" borderId="35" xfId="5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28" fillId="0" borderId="28" xfId="5" applyFont="1" applyBorder="1" applyAlignment="1">
      <alignment horizontal="left" vertical="center" wrapText="1"/>
    </xf>
    <xf numFmtId="0" fontId="28" fillId="0" borderId="29" xfId="5" applyFont="1" applyBorder="1" applyAlignment="1">
      <alignment horizontal="left" vertical="center" wrapText="1"/>
    </xf>
    <xf numFmtId="0" fontId="28" fillId="0" borderId="49" xfId="5" applyFont="1" applyBorder="1" applyAlignment="1">
      <alignment horizontal="left" vertical="center" wrapText="1"/>
    </xf>
    <xf numFmtId="0" fontId="28" fillId="0" borderId="25" xfId="5" applyFont="1" applyBorder="1" applyAlignment="1">
      <alignment horizontal="left" vertical="center" wrapText="1"/>
    </xf>
    <xf numFmtId="0" fontId="28" fillId="0" borderId="12" xfId="5" applyFont="1" applyBorder="1" applyAlignment="1">
      <alignment horizontal="left" vertical="center" wrapText="1"/>
    </xf>
    <xf numFmtId="0" fontId="28" fillId="0" borderId="38" xfId="5" applyFont="1" applyBorder="1" applyAlignment="1">
      <alignment horizontal="left" vertical="center" wrapText="1"/>
    </xf>
    <xf numFmtId="0" fontId="28" fillId="0" borderId="27" xfId="5" applyFont="1" applyBorder="1" applyAlignment="1">
      <alignment horizontal="left" vertical="center"/>
    </xf>
    <xf numFmtId="0" fontId="28" fillId="0" borderId="34" xfId="5" applyFont="1" applyBorder="1" applyAlignment="1">
      <alignment horizontal="left" vertical="center"/>
    </xf>
    <xf numFmtId="0" fontId="28" fillId="0" borderId="46" xfId="5" applyFont="1" applyBorder="1" applyAlignment="1">
      <alignment horizontal="left" vertical="center"/>
    </xf>
    <xf numFmtId="0" fontId="16" fillId="0" borderId="33" xfId="5" applyFont="1" applyBorder="1" applyAlignment="1">
      <alignment horizontal="center" vertical="center"/>
    </xf>
    <xf numFmtId="0" fontId="28" fillId="0" borderId="2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7" xfId="5" applyFont="1" applyBorder="1" applyAlignment="1">
      <alignment horizontal="left" vertical="center" wrapText="1"/>
    </xf>
    <xf numFmtId="0" fontId="2" fillId="0" borderId="56" xfId="5" applyBorder="1" applyAlignment="1">
      <alignment horizontal="center" vertical="center"/>
    </xf>
    <xf numFmtId="0" fontId="2" fillId="0" borderId="43" xfId="5" applyBorder="1" applyAlignment="1">
      <alignment horizontal="center" vertical="center"/>
    </xf>
    <xf numFmtId="0" fontId="2" fillId="0" borderId="54" xfId="5" applyBorder="1" applyAlignment="1">
      <alignment horizontal="center" vertical="center"/>
    </xf>
    <xf numFmtId="38" fontId="25" fillId="0" borderId="56" xfId="4" applyFont="1" applyFill="1" applyBorder="1" applyAlignment="1">
      <alignment horizontal="right" vertical="center"/>
    </xf>
    <xf numFmtId="38" fontId="0" fillId="0" borderId="59" xfId="0" applyNumberFormat="1" applyBorder="1" applyAlignment="1">
      <alignment horizontal="right" vertical="center"/>
    </xf>
    <xf numFmtId="0" fontId="2" fillId="0" borderId="1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left" wrapText="1"/>
    </xf>
    <xf numFmtId="0" fontId="2" fillId="0" borderId="9" xfId="1" applyBorder="1" applyAlignment="1">
      <alignment horizontal="left" wrapText="1"/>
    </xf>
    <xf numFmtId="0" fontId="2" fillId="0" borderId="7" xfId="1" applyBorder="1" applyAlignment="1">
      <alignment horizontal="left" wrapText="1"/>
    </xf>
    <xf numFmtId="0" fontId="2" fillId="0" borderId="8" xfId="1" applyBorder="1" applyAlignment="1">
      <alignment horizontal="left" wrapText="1"/>
    </xf>
    <xf numFmtId="0" fontId="16" fillId="0" borderId="23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16" fillId="0" borderId="42" xfId="5" applyFont="1" applyBorder="1" applyAlignment="1">
      <alignment horizontal="center" vertical="center"/>
    </xf>
    <xf numFmtId="0" fontId="16" fillId="0" borderId="47" xfId="5" applyFont="1" applyBorder="1" applyAlignment="1">
      <alignment horizontal="center" vertical="center"/>
    </xf>
    <xf numFmtId="38" fontId="16" fillId="0" borderId="60" xfId="4" applyFont="1" applyFill="1" applyBorder="1" applyAlignment="1">
      <alignment horizontal="right" vertical="center"/>
    </xf>
    <xf numFmtId="38" fontId="26" fillId="0" borderId="47" xfId="3" applyFont="1" applyBorder="1" applyAlignment="1" applyProtection="1">
      <alignment horizontal="right" vertical="center"/>
      <protection locked="0"/>
    </xf>
    <xf numFmtId="0" fontId="16" fillId="0" borderId="24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37" xfId="5" applyFont="1" applyBorder="1" applyAlignment="1">
      <alignment horizontal="left" vertical="center"/>
    </xf>
    <xf numFmtId="0" fontId="28" fillId="0" borderId="27" xfId="5" applyFont="1" applyBorder="1" applyAlignment="1">
      <alignment horizontal="left" vertical="center" wrapText="1"/>
    </xf>
    <xf numFmtId="0" fontId="28" fillId="0" borderId="34" xfId="5" applyFont="1" applyBorder="1" applyAlignment="1">
      <alignment horizontal="left" vertical="center" wrapText="1"/>
    </xf>
    <xf numFmtId="0" fontId="28" fillId="0" borderId="46" xfId="5" applyFont="1" applyBorder="1" applyAlignment="1">
      <alignment horizontal="left" vertical="center" wrapText="1"/>
    </xf>
    <xf numFmtId="38" fontId="26" fillId="0" borderId="58" xfId="4" applyFont="1" applyFill="1" applyBorder="1" applyAlignment="1" applyProtection="1">
      <alignment horizontal="right" vertical="center"/>
      <protection locked="0"/>
    </xf>
    <xf numFmtId="38" fontId="0" fillId="0" borderId="52" xfId="0" applyNumberFormat="1" applyBorder="1" applyAlignment="1" applyProtection="1">
      <alignment horizontal="right" vertical="center"/>
      <protection locked="0"/>
    </xf>
  </cellXfs>
  <cellStyles count="6">
    <cellStyle name="桁区切り" xfId="4" builtinId="6"/>
    <cellStyle name="桁区切り 2" xfId="3" xr:uid="{ED85FCFB-D21D-41D4-96C8-4AD55CC09E92}"/>
    <cellStyle name="標準" xfId="0" builtinId="0"/>
    <cellStyle name="標準 2" xfId="5" xr:uid="{4169D926-B75D-4708-A7E6-AABEE1A7CD02}"/>
    <cellStyle name="標準_2013年1月岡山・倉敷部数表" xfId="1" xr:uid="{76EE9632-10AD-4007-8647-1BC1EDA833E2}"/>
    <cellStyle name="標準_年間スケジュール表2012" xfId="2" xr:uid="{A482AB8D-D4BE-437B-A2A8-B2285B433A0E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38100</xdr:rowOff>
        </xdr:from>
        <xdr:to>
          <xdr:col>10</xdr:col>
          <xdr:colOff>161925</xdr:colOff>
          <xdr:row>11</xdr:row>
          <xdr:rowOff>257175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選別配布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11</xdr:row>
          <xdr:rowOff>38100</xdr:rowOff>
        </xdr:from>
        <xdr:to>
          <xdr:col>11</xdr:col>
          <xdr:colOff>66675</xdr:colOff>
          <xdr:row>11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戸建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11</xdr:row>
          <xdr:rowOff>38100</xdr:rowOff>
        </xdr:from>
        <xdr:to>
          <xdr:col>11</xdr:col>
          <xdr:colOff>838200</xdr:colOff>
          <xdr:row>11</xdr:row>
          <xdr:rowOff>285750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集合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11</xdr:row>
          <xdr:rowOff>57150</xdr:rowOff>
        </xdr:from>
        <xdr:to>
          <xdr:col>12</xdr:col>
          <xdr:colOff>885825</xdr:colOff>
          <xdr:row>11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57150</xdr:rowOff>
        </xdr:from>
        <xdr:to>
          <xdr:col>14</xdr:col>
          <xdr:colOff>504825</xdr:colOff>
          <xdr:row>11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11</xdr:row>
          <xdr:rowOff>66675</xdr:rowOff>
        </xdr:from>
        <xdr:to>
          <xdr:col>15</xdr:col>
          <xdr:colOff>657225</xdr:colOff>
          <xdr:row>11</xdr:row>
          <xdr:rowOff>276225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709083</xdr:colOff>
      <xdr:row>1</xdr:row>
      <xdr:rowOff>52821</xdr:rowOff>
    </xdr:from>
    <xdr:to>
      <xdr:col>17</xdr:col>
      <xdr:colOff>581025</xdr:colOff>
      <xdr:row>1</xdr:row>
      <xdr:rowOff>333374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158" y="138546"/>
          <a:ext cx="2243667" cy="280553"/>
        </a:xfrm>
        <a:prstGeom prst="rect">
          <a:avLst/>
        </a:prstGeom>
      </xdr:spPr>
    </xdr:pic>
    <xdr:clientData/>
  </xdr:twoCellAnchor>
  <xdr:twoCellAnchor editAs="oneCell">
    <xdr:from>
      <xdr:col>13</xdr:col>
      <xdr:colOff>295604</xdr:colOff>
      <xdr:row>4</xdr:row>
      <xdr:rowOff>32845</xdr:rowOff>
    </xdr:from>
    <xdr:to>
      <xdr:col>17</xdr:col>
      <xdr:colOff>512379</xdr:colOff>
      <xdr:row>8</xdr:row>
      <xdr:rowOff>312825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8656" y="748862"/>
          <a:ext cx="3698326" cy="1114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39B-8968-427B-9624-E18DB051930F}">
  <sheetPr>
    <tabColor rgb="FFFFFF00"/>
    <pageSetUpPr fitToPage="1"/>
  </sheetPr>
  <dimension ref="A1:Z103"/>
  <sheetViews>
    <sheetView tabSelected="1" zoomScale="70" zoomScaleNormal="70" zoomScaleSheetLayoutView="75" workbookViewId="0">
      <pane xSplit="5" ySplit="20" topLeftCell="F21" activePane="bottomRight" state="frozen"/>
      <selection activeCell="F63" sqref="F63:L64"/>
      <selection pane="topRight" activeCell="F63" sqref="F63:L64"/>
      <selection pane="bottomLeft" activeCell="F63" sqref="F63:L64"/>
      <selection pane="bottomRight" activeCell="Q101" sqref="Q101"/>
    </sheetView>
  </sheetViews>
  <sheetFormatPr defaultRowHeight="13.5" x14ac:dyDescent="0.15"/>
  <cols>
    <col min="1" max="1" width="0" style="1" hidden="1" customWidth="1"/>
    <col min="2" max="2" width="9.5" style="1" hidden="1" customWidth="1"/>
    <col min="3" max="3" width="2.875" style="1" customWidth="1"/>
    <col min="4" max="4" width="8.875" style="1" customWidth="1"/>
    <col min="5" max="5" width="4.375" style="1" customWidth="1"/>
    <col min="6" max="6" width="9.75" style="1" bestFit="1" customWidth="1"/>
    <col min="7" max="7" width="10.375" style="1" customWidth="1"/>
    <col min="8" max="8" width="8.75" style="1" customWidth="1"/>
    <col min="9" max="9" width="7.625" style="1" customWidth="1"/>
    <col min="10" max="10" width="10.625" style="1" customWidth="1"/>
    <col min="11" max="11" width="10.375" style="1" customWidth="1"/>
    <col min="12" max="12" width="13" style="1" customWidth="1"/>
    <col min="13" max="13" width="16.625" style="1" customWidth="1"/>
    <col min="14" max="14" width="14.625" style="1" customWidth="1"/>
    <col min="15" max="18" width="10.375" style="1" customWidth="1"/>
    <col min="19" max="19" width="0.75" style="1" customWidth="1"/>
    <col min="20" max="20" width="5.375" style="1" customWidth="1"/>
    <col min="21" max="21" width="2.375" style="1" customWidth="1"/>
    <col min="22" max="22" width="3.875" style="1" hidden="1" customWidth="1"/>
    <col min="23" max="23" width="12.875" style="3" hidden="1" customWidth="1"/>
    <col min="24" max="24" width="4.625" style="1" hidden="1" customWidth="1"/>
    <col min="25" max="25" width="18.125" style="1" hidden="1" customWidth="1"/>
    <col min="26" max="26" width="5.25" style="1" hidden="1" customWidth="1"/>
    <col min="27" max="267" width="9" style="1"/>
    <col min="268" max="268" width="2.875" style="1" customWidth="1"/>
    <col min="269" max="269" width="8.625" style="1" customWidth="1"/>
    <col min="270" max="270" width="5.625" style="1" customWidth="1"/>
    <col min="271" max="271" width="9.375" style="1" bestFit="1" customWidth="1"/>
    <col min="272" max="272" width="79.75" style="1" customWidth="1"/>
    <col min="273" max="275" width="7.875" style="1" customWidth="1"/>
    <col min="276" max="523" width="9" style="1"/>
    <col min="524" max="524" width="2.875" style="1" customWidth="1"/>
    <col min="525" max="525" width="8.625" style="1" customWidth="1"/>
    <col min="526" max="526" width="5.625" style="1" customWidth="1"/>
    <col min="527" max="527" width="9.375" style="1" bestFit="1" customWidth="1"/>
    <col min="528" max="528" width="79.75" style="1" customWidth="1"/>
    <col min="529" max="531" width="7.875" style="1" customWidth="1"/>
    <col min="532" max="779" width="9" style="1"/>
    <col min="780" max="780" width="2.875" style="1" customWidth="1"/>
    <col min="781" max="781" width="8.625" style="1" customWidth="1"/>
    <col min="782" max="782" width="5.625" style="1" customWidth="1"/>
    <col min="783" max="783" width="9.375" style="1" bestFit="1" customWidth="1"/>
    <col min="784" max="784" width="79.75" style="1" customWidth="1"/>
    <col min="785" max="787" width="7.875" style="1" customWidth="1"/>
    <col min="788" max="1035" width="9" style="1"/>
    <col min="1036" max="1036" width="2.875" style="1" customWidth="1"/>
    <col min="1037" max="1037" width="8.625" style="1" customWidth="1"/>
    <col min="1038" max="1038" width="5.625" style="1" customWidth="1"/>
    <col min="1039" max="1039" width="9.375" style="1" bestFit="1" customWidth="1"/>
    <col min="1040" max="1040" width="79.75" style="1" customWidth="1"/>
    <col min="1041" max="1043" width="7.875" style="1" customWidth="1"/>
    <col min="1044" max="1291" width="9" style="1"/>
    <col min="1292" max="1292" width="2.875" style="1" customWidth="1"/>
    <col min="1293" max="1293" width="8.625" style="1" customWidth="1"/>
    <col min="1294" max="1294" width="5.625" style="1" customWidth="1"/>
    <col min="1295" max="1295" width="9.375" style="1" bestFit="1" customWidth="1"/>
    <col min="1296" max="1296" width="79.75" style="1" customWidth="1"/>
    <col min="1297" max="1299" width="7.875" style="1" customWidth="1"/>
    <col min="1300" max="1547" width="9" style="1"/>
    <col min="1548" max="1548" width="2.875" style="1" customWidth="1"/>
    <col min="1549" max="1549" width="8.625" style="1" customWidth="1"/>
    <col min="1550" max="1550" width="5.625" style="1" customWidth="1"/>
    <col min="1551" max="1551" width="9.375" style="1" bestFit="1" customWidth="1"/>
    <col min="1552" max="1552" width="79.75" style="1" customWidth="1"/>
    <col min="1553" max="1555" width="7.875" style="1" customWidth="1"/>
    <col min="1556" max="1803" width="9" style="1"/>
    <col min="1804" max="1804" width="2.875" style="1" customWidth="1"/>
    <col min="1805" max="1805" width="8.625" style="1" customWidth="1"/>
    <col min="1806" max="1806" width="5.625" style="1" customWidth="1"/>
    <col min="1807" max="1807" width="9.375" style="1" bestFit="1" customWidth="1"/>
    <col min="1808" max="1808" width="79.75" style="1" customWidth="1"/>
    <col min="1809" max="1811" width="7.875" style="1" customWidth="1"/>
    <col min="1812" max="2059" width="9" style="1"/>
    <col min="2060" max="2060" width="2.875" style="1" customWidth="1"/>
    <col min="2061" max="2061" width="8.625" style="1" customWidth="1"/>
    <col min="2062" max="2062" width="5.625" style="1" customWidth="1"/>
    <col min="2063" max="2063" width="9.375" style="1" bestFit="1" customWidth="1"/>
    <col min="2064" max="2064" width="79.75" style="1" customWidth="1"/>
    <col min="2065" max="2067" width="7.875" style="1" customWidth="1"/>
    <col min="2068" max="2315" width="9" style="1"/>
    <col min="2316" max="2316" width="2.875" style="1" customWidth="1"/>
    <col min="2317" max="2317" width="8.625" style="1" customWidth="1"/>
    <col min="2318" max="2318" width="5.625" style="1" customWidth="1"/>
    <col min="2319" max="2319" width="9.375" style="1" bestFit="1" customWidth="1"/>
    <col min="2320" max="2320" width="79.75" style="1" customWidth="1"/>
    <col min="2321" max="2323" width="7.875" style="1" customWidth="1"/>
    <col min="2324" max="2571" width="9" style="1"/>
    <col min="2572" max="2572" width="2.875" style="1" customWidth="1"/>
    <col min="2573" max="2573" width="8.625" style="1" customWidth="1"/>
    <col min="2574" max="2574" width="5.625" style="1" customWidth="1"/>
    <col min="2575" max="2575" width="9.375" style="1" bestFit="1" customWidth="1"/>
    <col min="2576" max="2576" width="79.75" style="1" customWidth="1"/>
    <col min="2577" max="2579" width="7.875" style="1" customWidth="1"/>
    <col min="2580" max="2827" width="9" style="1"/>
    <col min="2828" max="2828" width="2.875" style="1" customWidth="1"/>
    <col min="2829" max="2829" width="8.625" style="1" customWidth="1"/>
    <col min="2830" max="2830" width="5.625" style="1" customWidth="1"/>
    <col min="2831" max="2831" width="9.375" style="1" bestFit="1" customWidth="1"/>
    <col min="2832" max="2832" width="79.75" style="1" customWidth="1"/>
    <col min="2833" max="2835" width="7.875" style="1" customWidth="1"/>
    <col min="2836" max="3083" width="9" style="1"/>
    <col min="3084" max="3084" width="2.875" style="1" customWidth="1"/>
    <col min="3085" max="3085" width="8.625" style="1" customWidth="1"/>
    <col min="3086" max="3086" width="5.625" style="1" customWidth="1"/>
    <col min="3087" max="3087" width="9.375" style="1" bestFit="1" customWidth="1"/>
    <col min="3088" max="3088" width="79.75" style="1" customWidth="1"/>
    <col min="3089" max="3091" width="7.875" style="1" customWidth="1"/>
    <col min="3092" max="3339" width="9" style="1"/>
    <col min="3340" max="3340" width="2.875" style="1" customWidth="1"/>
    <col min="3341" max="3341" width="8.625" style="1" customWidth="1"/>
    <col min="3342" max="3342" width="5.625" style="1" customWidth="1"/>
    <col min="3343" max="3343" width="9.375" style="1" bestFit="1" customWidth="1"/>
    <col min="3344" max="3344" width="79.75" style="1" customWidth="1"/>
    <col min="3345" max="3347" width="7.875" style="1" customWidth="1"/>
    <col min="3348" max="3595" width="9" style="1"/>
    <col min="3596" max="3596" width="2.875" style="1" customWidth="1"/>
    <col min="3597" max="3597" width="8.625" style="1" customWidth="1"/>
    <col min="3598" max="3598" width="5.625" style="1" customWidth="1"/>
    <col min="3599" max="3599" width="9.375" style="1" bestFit="1" customWidth="1"/>
    <col min="3600" max="3600" width="79.75" style="1" customWidth="1"/>
    <col min="3601" max="3603" width="7.875" style="1" customWidth="1"/>
    <col min="3604" max="3851" width="9" style="1"/>
    <col min="3852" max="3852" width="2.875" style="1" customWidth="1"/>
    <col min="3853" max="3853" width="8.625" style="1" customWidth="1"/>
    <col min="3854" max="3854" width="5.625" style="1" customWidth="1"/>
    <col min="3855" max="3855" width="9.375" style="1" bestFit="1" customWidth="1"/>
    <col min="3856" max="3856" width="79.75" style="1" customWidth="1"/>
    <col min="3857" max="3859" width="7.875" style="1" customWidth="1"/>
    <col min="3860" max="4107" width="9" style="1"/>
    <col min="4108" max="4108" width="2.875" style="1" customWidth="1"/>
    <col min="4109" max="4109" width="8.625" style="1" customWidth="1"/>
    <col min="4110" max="4110" width="5.625" style="1" customWidth="1"/>
    <col min="4111" max="4111" width="9.375" style="1" bestFit="1" customWidth="1"/>
    <col min="4112" max="4112" width="79.75" style="1" customWidth="1"/>
    <col min="4113" max="4115" width="7.875" style="1" customWidth="1"/>
    <col min="4116" max="4363" width="9" style="1"/>
    <col min="4364" max="4364" width="2.875" style="1" customWidth="1"/>
    <col min="4365" max="4365" width="8.625" style="1" customWidth="1"/>
    <col min="4366" max="4366" width="5.625" style="1" customWidth="1"/>
    <col min="4367" max="4367" width="9.375" style="1" bestFit="1" customWidth="1"/>
    <col min="4368" max="4368" width="79.75" style="1" customWidth="1"/>
    <col min="4369" max="4371" width="7.875" style="1" customWidth="1"/>
    <col min="4372" max="4619" width="9" style="1"/>
    <col min="4620" max="4620" width="2.875" style="1" customWidth="1"/>
    <col min="4621" max="4621" width="8.625" style="1" customWidth="1"/>
    <col min="4622" max="4622" width="5.625" style="1" customWidth="1"/>
    <col min="4623" max="4623" width="9.375" style="1" bestFit="1" customWidth="1"/>
    <col min="4624" max="4624" width="79.75" style="1" customWidth="1"/>
    <col min="4625" max="4627" width="7.875" style="1" customWidth="1"/>
    <col min="4628" max="4875" width="9" style="1"/>
    <col min="4876" max="4876" width="2.875" style="1" customWidth="1"/>
    <col min="4877" max="4877" width="8.625" style="1" customWidth="1"/>
    <col min="4878" max="4878" width="5.625" style="1" customWidth="1"/>
    <col min="4879" max="4879" width="9.375" style="1" bestFit="1" customWidth="1"/>
    <col min="4880" max="4880" width="79.75" style="1" customWidth="1"/>
    <col min="4881" max="4883" width="7.875" style="1" customWidth="1"/>
    <col min="4884" max="5131" width="9" style="1"/>
    <col min="5132" max="5132" width="2.875" style="1" customWidth="1"/>
    <col min="5133" max="5133" width="8.625" style="1" customWidth="1"/>
    <col min="5134" max="5134" width="5.625" style="1" customWidth="1"/>
    <col min="5135" max="5135" width="9.375" style="1" bestFit="1" customWidth="1"/>
    <col min="5136" max="5136" width="79.75" style="1" customWidth="1"/>
    <col min="5137" max="5139" width="7.875" style="1" customWidth="1"/>
    <col min="5140" max="5387" width="9" style="1"/>
    <col min="5388" max="5388" width="2.875" style="1" customWidth="1"/>
    <col min="5389" max="5389" width="8.625" style="1" customWidth="1"/>
    <col min="5390" max="5390" width="5.625" style="1" customWidth="1"/>
    <col min="5391" max="5391" width="9.375" style="1" bestFit="1" customWidth="1"/>
    <col min="5392" max="5392" width="79.75" style="1" customWidth="1"/>
    <col min="5393" max="5395" width="7.875" style="1" customWidth="1"/>
    <col min="5396" max="5643" width="9" style="1"/>
    <col min="5644" max="5644" width="2.875" style="1" customWidth="1"/>
    <col min="5645" max="5645" width="8.625" style="1" customWidth="1"/>
    <col min="5646" max="5646" width="5.625" style="1" customWidth="1"/>
    <col min="5647" max="5647" width="9.375" style="1" bestFit="1" customWidth="1"/>
    <col min="5648" max="5648" width="79.75" style="1" customWidth="1"/>
    <col min="5649" max="5651" width="7.875" style="1" customWidth="1"/>
    <col min="5652" max="5899" width="9" style="1"/>
    <col min="5900" max="5900" width="2.875" style="1" customWidth="1"/>
    <col min="5901" max="5901" width="8.625" style="1" customWidth="1"/>
    <col min="5902" max="5902" width="5.625" style="1" customWidth="1"/>
    <col min="5903" max="5903" width="9.375" style="1" bestFit="1" customWidth="1"/>
    <col min="5904" max="5904" width="79.75" style="1" customWidth="1"/>
    <col min="5905" max="5907" width="7.875" style="1" customWidth="1"/>
    <col min="5908" max="6155" width="9" style="1"/>
    <col min="6156" max="6156" width="2.875" style="1" customWidth="1"/>
    <col min="6157" max="6157" width="8.625" style="1" customWidth="1"/>
    <col min="6158" max="6158" width="5.625" style="1" customWidth="1"/>
    <col min="6159" max="6159" width="9.375" style="1" bestFit="1" customWidth="1"/>
    <col min="6160" max="6160" width="79.75" style="1" customWidth="1"/>
    <col min="6161" max="6163" width="7.875" style="1" customWidth="1"/>
    <col min="6164" max="6411" width="9" style="1"/>
    <col min="6412" max="6412" width="2.875" style="1" customWidth="1"/>
    <col min="6413" max="6413" width="8.625" style="1" customWidth="1"/>
    <col min="6414" max="6414" width="5.625" style="1" customWidth="1"/>
    <col min="6415" max="6415" width="9.375" style="1" bestFit="1" customWidth="1"/>
    <col min="6416" max="6416" width="79.75" style="1" customWidth="1"/>
    <col min="6417" max="6419" width="7.875" style="1" customWidth="1"/>
    <col min="6420" max="6667" width="9" style="1"/>
    <col min="6668" max="6668" width="2.875" style="1" customWidth="1"/>
    <col min="6669" max="6669" width="8.625" style="1" customWidth="1"/>
    <col min="6670" max="6670" width="5.625" style="1" customWidth="1"/>
    <col min="6671" max="6671" width="9.375" style="1" bestFit="1" customWidth="1"/>
    <col min="6672" max="6672" width="79.75" style="1" customWidth="1"/>
    <col min="6673" max="6675" width="7.875" style="1" customWidth="1"/>
    <col min="6676" max="6923" width="9" style="1"/>
    <col min="6924" max="6924" width="2.875" style="1" customWidth="1"/>
    <col min="6925" max="6925" width="8.625" style="1" customWidth="1"/>
    <col min="6926" max="6926" width="5.625" style="1" customWidth="1"/>
    <col min="6927" max="6927" width="9.375" style="1" bestFit="1" customWidth="1"/>
    <col min="6928" max="6928" width="79.75" style="1" customWidth="1"/>
    <col min="6929" max="6931" width="7.875" style="1" customWidth="1"/>
    <col min="6932" max="7179" width="9" style="1"/>
    <col min="7180" max="7180" width="2.875" style="1" customWidth="1"/>
    <col min="7181" max="7181" width="8.625" style="1" customWidth="1"/>
    <col min="7182" max="7182" width="5.625" style="1" customWidth="1"/>
    <col min="7183" max="7183" width="9.375" style="1" bestFit="1" customWidth="1"/>
    <col min="7184" max="7184" width="79.75" style="1" customWidth="1"/>
    <col min="7185" max="7187" width="7.875" style="1" customWidth="1"/>
    <col min="7188" max="7435" width="9" style="1"/>
    <col min="7436" max="7436" width="2.875" style="1" customWidth="1"/>
    <col min="7437" max="7437" width="8.625" style="1" customWidth="1"/>
    <col min="7438" max="7438" width="5.625" style="1" customWidth="1"/>
    <col min="7439" max="7439" width="9.375" style="1" bestFit="1" customWidth="1"/>
    <col min="7440" max="7440" width="79.75" style="1" customWidth="1"/>
    <col min="7441" max="7443" width="7.875" style="1" customWidth="1"/>
    <col min="7444" max="7691" width="9" style="1"/>
    <col min="7692" max="7692" width="2.875" style="1" customWidth="1"/>
    <col min="7693" max="7693" width="8.625" style="1" customWidth="1"/>
    <col min="7694" max="7694" width="5.625" style="1" customWidth="1"/>
    <col min="7695" max="7695" width="9.375" style="1" bestFit="1" customWidth="1"/>
    <col min="7696" max="7696" width="79.75" style="1" customWidth="1"/>
    <col min="7697" max="7699" width="7.875" style="1" customWidth="1"/>
    <col min="7700" max="7947" width="9" style="1"/>
    <col min="7948" max="7948" width="2.875" style="1" customWidth="1"/>
    <col min="7949" max="7949" width="8.625" style="1" customWidth="1"/>
    <col min="7950" max="7950" width="5.625" style="1" customWidth="1"/>
    <col min="7951" max="7951" width="9.375" style="1" bestFit="1" customWidth="1"/>
    <col min="7952" max="7952" width="79.75" style="1" customWidth="1"/>
    <col min="7953" max="7955" width="7.875" style="1" customWidth="1"/>
    <col min="7956" max="8203" width="9" style="1"/>
    <col min="8204" max="8204" width="2.875" style="1" customWidth="1"/>
    <col min="8205" max="8205" width="8.625" style="1" customWidth="1"/>
    <col min="8206" max="8206" width="5.625" style="1" customWidth="1"/>
    <col min="8207" max="8207" width="9.375" style="1" bestFit="1" customWidth="1"/>
    <col min="8208" max="8208" width="79.75" style="1" customWidth="1"/>
    <col min="8209" max="8211" width="7.875" style="1" customWidth="1"/>
    <col min="8212" max="8459" width="9" style="1"/>
    <col min="8460" max="8460" width="2.875" style="1" customWidth="1"/>
    <col min="8461" max="8461" width="8.625" style="1" customWidth="1"/>
    <col min="8462" max="8462" width="5.625" style="1" customWidth="1"/>
    <col min="8463" max="8463" width="9.375" style="1" bestFit="1" customWidth="1"/>
    <col min="8464" max="8464" width="79.75" style="1" customWidth="1"/>
    <col min="8465" max="8467" width="7.875" style="1" customWidth="1"/>
    <col min="8468" max="8715" width="9" style="1"/>
    <col min="8716" max="8716" width="2.875" style="1" customWidth="1"/>
    <col min="8717" max="8717" width="8.625" style="1" customWidth="1"/>
    <col min="8718" max="8718" width="5.625" style="1" customWidth="1"/>
    <col min="8719" max="8719" width="9.375" style="1" bestFit="1" customWidth="1"/>
    <col min="8720" max="8720" width="79.75" style="1" customWidth="1"/>
    <col min="8721" max="8723" width="7.875" style="1" customWidth="1"/>
    <col min="8724" max="8971" width="9" style="1"/>
    <col min="8972" max="8972" width="2.875" style="1" customWidth="1"/>
    <col min="8973" max="8973" width="8.625" style="1" customWidth="1"/>
    <col min="8974" max="8974" width="5.625" style="1" customWidth="1"/>
    <col min="8975" max="8975" width="9.375" style="1" bestFit="1" customWidth="1"/>
    <col min="8976" max="8976" width="79.75" style="1" customWidth="1"/>
    <col min="8977" max="8979" width="7.875" style="1" customWidth="1"/>
    <col min="8980" max="9227" width="9" style="1"/>
    <col min="9228" max="9228" width="2.875" style="1" customWidth="1"/>
    <col min="9229" max="9229" width="8.625" style="1" customWidth="1"/>
    <col min="9230" max="9230" width="5.625" style="1" customWidth="1"/>
    <col min="9231" max="9231" width="9.375" style="1" bestFit="1" customWidth="1"/>
    <col min="9232" max="9232" width="79.75" style="1" customWidth="1"/>
    <col min="9233" max="9235" width="7.875" style="1" customWidth="1"/>
    <col min="9236" max="9483" width="9" style="1"/>
    <col min="9484" max="9484" width="2.875" style="1" customWidth="1"/>
    <col min="9485" max="9485" width="8.625" style="1" customWidth="1"/>
    <col min="9486" max="9486" width="5.625" style="1" customWidth="1"/>
    <col min="9487" max="9487" width="9.375" style="1" bestFit="1" customWidth="1"/>
    <col min="9488" max="9488" width="79.75" style="1" customWidth="1"/>
    <col min="9489" max="9491" width="7.875" style="1" customWidth="1"/>
    <col min="9492" max="9739" width="9" style="1"/>
    <col min="9740" max="9740" width="2.875" style="1" customWidth="1"/>
    <col min="9741" max="9741" width="8.625" style="1" customWidth="1"/>
    <col min="9742" max="9742" width="5.625" style="1" customWidth="1"/>
    <col min="9743" max="9743" width="9.375" style="1" bestFit="1" customWidth="1"/>
    <col min="9744" max="9744" width="79.75" style="1" customWidth="1"/>
    <col min="9745" max="9747" width="7.875" style="1" customWidth="1"/>
    <col min="9748" max="9995" width="9" style="1"/>
    <col min="9996" max="9996" width="2.875" style="1" customWidth="1"/>
    <col min="9997" max="9997" width="8.625" style="1" customWidth="1"/>
    <col min="9998" max="9998" width="5.625" style="1" customWidth="1"/>
    <col min="9999" max="9999" width="9.375" style="1" bestFit="1" customWidth="1"/>
    <col min="10000" max="10000" width="79.75" style="1" customWidth="1"/>
    <col min="10001" max="10003" width="7.875" style="1" customWidth="1"/>
    <col min="10004" max="10251" width="9" style="1"/>
    <col min="10252" max="10252" width="2.875" style="1" customWidth="1"/>
    <col min="10253" max="10253" width="8.625" style="1" customWidth="1"/>
    <col min="10254" max="10254" width="5.625" style="1" customWidth="1"/>
    <col min="10255" max="10255" width="9.375" style="1" bestFit="1" customWidth="1"/>
    <col min="10256" max="10256" width="79.75" style="1" customWidth="1"/>
    <col min="10257" max="10259" width="7.875" style="1" customWidth="1"/>
    <col min="10260" max="10507" width="9" style="1"/>
    <col min="10508" max="10508" width="2.875" style="1" customWidth="1"/>
    <col min="10509" max="10509" width="8.625" style="1" customWidth="1"/>
    <col min="10510" max="10510" width="5.625" style="1" customWidth="1"/>
    <col min="10511" max="10511" width="9.375" style="1" bestFit="1" customWidth="1"/>
    <col min="10512" max="10512" width="79.75" style="1" customWidth="1"/>
    <col min="10513" max="10515" width="7.875" style="1" customWidth="1"/>
    <col min="10516" max="10763" width="9" style="1"/>
    <col min="10764" max="10764" width="2.875" style="1" customWidth="1"/>
    <col min="10765" max="10765" width="8.625" style="1" customWidth="1"/>
    <col min="10766" max="10766" width="5.625" style="1" customWidth="1"/>
    <col min="10767" max="10767" width="9.375" style="1" bestFit="1" customWidth="1"/>
    <col min="10768" max="10768" width="79.75" style="1" customWidth="1"/>
    <col min="10769" max="10771" width="7.875" style="1" customWidth="1"/>
    <col min="10772" max="11019" width="9" style="1"/>
    <col min="11020" max="11020" width="2.875" style="1" customWidth="1"/>
    <col min="11021" max="11021" width="8.625" style="1" customWidth="1"/>
    <col min="11022" max="11022" width="5.625" style="1" customWidth="1"/>
    <col min="11023" max="11023" width="9.375" style="1" bestFit="1" customWidth="1"/>
    <col min="11024" max="11024" width="79.75" style="1" customWidth="1"/>
    <col min="11025" max="11027" width="7.875" style="1" customWidth="1"/>
    <col min="11028" max="11275" width="9" style="1"/>
    <col min="11276" max="11276" width="2.875" style="1" customWidth="1"/>
    <col min="11277" max="11277" width="8.625" style="1" customWidth="1"/>
    <col min="11278" max="11278" width="5.625" style="1" customWidth="1"/>
    <col min="11279" max="11279" width="9.375" style="1" bestFit="1" customWidth="1"/>
    <col min="11280" max="11280" width="79.75" style="1" customWidth="1"/>
    <col min="11281" max="11283" width="7.875" style="1" customWidth="1"/>
    <col min="11284" max="11531" width="9" style="1"/>
    <col min="11532" max="11532" width="2.875" style="1" customWidth="1"/>
    <col min="11533" max="11533" width="8.625" style="1" customWidth="1"/>
    <col min="11534" max="11534" width="5.625" style="1" customWidth="1"/>
    <col min="11535" max="11535" width="9.375" style="1" bestFit="1" customWidth="1"/>
    <col min="11536" max="11536" width="79.75" style="1" customWidth="1"/>
    <col min="11537" max="11539" width="7.875" style="1" customWidth="1"/>
    <col min="11540" max="11787" width="9" style="1"/>
    <col min="11788" max="11788" width="2.875" style="1" customWidth="1"/>
    <col min="11789" max="11789" width="8.625" style="1" customWidth="1"/>
    <col min="11790" max="11790" width="5.625" style="1" customWidth="1"/>
    <col min="11791" max="11791" width="9.375" style="1" bestFit="1" customWidth="1"/>
    <col min="11792" max="11792" width="79.75" style="1" customWidth="1"/>
    <col min="11793" max="11795" width="7.875" style="1" customWidth="1"/>
    <col min="11796" max="12043" width="9" style="1"/>
    <col min="12044" max="12044" width="2.875" style="1" customWidth="1"/>
    <col min="12045" max="12045" width="8.625" style="1" customWidth="1"/>
    <col min="12046" max="12046" width="5.625" style="1" customWidth="1"/>
    <col min="12047" max="12047" width="9.375" style="1" bestFit="1" customWidth="1"/>
    <col min="12048" max="12048" width="79.75" style="1" customWidth="1"/>
    <col min="12049" max="12051" width="7.875" style="1" customWidth="1"/>
    <col min="12052" max="12299" width="9" style="1"/>
    <col min="12300" max="12300" width="2.875" style="1" customWidth="1"/>
    <col min="12301" max="12301" width="8.625" style="1" customWidth="1"/>
    <col min="12302" max="12302" width="5.625" style="1" customWidth="1"/>
    <col min="12303" max="12303" width="9.375" style="1" bestFit="1" customWidth="1"/>
    <col min="12304" max="12304" width="79.75" style="1" customWidth="1"/>
    <col min="12305" max="12307" width="7.875" style="1" customWidth="1"/>
    <col min="12308" max="12555" width="9" style="1"/>
    <col min="12556" max="12556" width="2.875" style="1" customWidth="1"/>
    <col min="12557" max="12557" width="8.625" style="1" customWidth="1"/>
    <col min="12558" max="12558" width="5.625" style="1" customWidth="1"/>
    <col min="12559" max="12559" width="9.375" style="1" bestFit="1" customWidth="1"/>
    <col min="12560" max="12560" width="79.75" style="1" customWidth="1"/>
    <col min="12561" max="12563" width="7.875" style="1" customWidth="1"/>
    <col min="12564" max="12811" width="9" style="1"/>
    <col min="12812" max="12812" width="2.875" style="1" customWidth="1"/>
    <col min="12813" max="12813" width="8.625" style="1" customWidth="1"/>
    <col min="12814" max="12814" width="5.625" style="1" customWidth="1"/>
    <col min="12815" max="12815" width="9.375" style="1" bestFit="1" customWidth="1"/>
    <col min="12816" max="12816" width="79.75" style="1" customWidth="1"/>
    <col min="12817" max="12819" width="7.875" style="1" customWidth="1"/>
    <col min="12820" max="13067" width="9" style="1"/>
    <col min="13068" max="13068" width="2.875" style="1" customWidth="1"/>
    <col min="13069" max="13069" width="8.625" style="1" customWidth="1"/>
    <col min="13070" max="13070" width="5.625" style="1" customWidth="1"/>
    <col min="13071" max="13071" width="9.375" style="1" bestFit="1" customWidth="1"/>
    <col min="13072" max="13072" width="79.75" style="1" customWidth="1"/>
    <col min="13073" max="13075" width="7.875" style="1" customWidth="1"/>
    <col min="13076" max="13323" width="9" style="1"/>
    <col min="13324" max="13324" width="2.875" style="1" customWidth="1"/>
    <col min="13325" max="13325" width="8.625" style="1" customWidth="1"/>
    <col min="13326" max="13326" width="5.625" style="1" customWidth="1"/>
    <col min="13327" max="13327" width="9.375" style="1" bestFit="1" customWidth="1"/>
    <col min="13328" max="13328" width="79.75" style="1" customWidth="1"/>
    <col min="13329" max="13331" width="7.875" style="1" customWidth="1"/>
    <col min="13332" max="13579" width="9" style="1"/>
    <col min="13580" max="13580" width="2.875" style="1" customWidth="1"/>
    <col min="13581" max="13581" width="8.625" style="1" customWidth="1"/>
    <col min="13582" max="13582" width="5.625" style="1" customWidth="1"/>
    <col min="13583" max="13583" width="9.375" style="1" bestFit="1" customWidth="1"/>
    <col min="13584" max="13584" width="79.75" style="1" customWidth="1"/>
    <col min="13585" max="13587" width="7.875" style="1" customWidth="1"/>
    <col min="13588" max="13835" width="9" style="1"/>
    <col min="13836" max="13836" width="2.875" style="1" customWidth="1"/>
    <col min="13837" max="13837" width="8.625" style="1" customWidth="1"/>
    <col min="13838" max="13838" width="5.625" style="1" customWidth="1"/>
    <col min="13839" max="13839" width="9.375" style="1" bestFit="1" customWidth="1"/>
    <col min="13840" max="13840" width="79.75" style="1" customWidth="1"/>
    <col min="13841" max="13843" width="7.875" style="1" customWidth="1"/>
    <col min="13844" max="14091" width="9" style="1"/>
    <col min="14092" max="14092" width="2.875" style="1" customWidth="1"/>
    <col min="14093" max="14093" width="8.625" style="1" customWidth="1"/>
    <col min="14094" max="14094" width="5.625" style="1" customWidth="1"/>
    <col min="14095" max="14095" width="9.375" style="1" bestFit="1" customWidth="1"/>
    <col min="14096" max="14096" width="79.75" style="1" customWidth="1"/>
    <col min="14097" max="14099" width="7.875" style="1" customWidth="1"/>
    <col min="14100" max="14347" width="9" style="1"/>
    <col min="14348" max="14348" width="2.875" style="1" customWidth="1"/>
    <col min="14349" max="14349" width="8.625" style="1" customWidth="1"/>
    <col min="14350" max="14350" width="5.625" style="1" customWidth="1"/>
    <col min="14351" max="14351" width="9.375" style="1" bestFit="1" customWidth="1"/>
    <col min="14352" max="14352" width="79.75" style="1" customWidth="1"/>
    <col min="14353" max="14355" width="7.875" style="1" customWidth="1"/>
    <col min="14356" max="14603" width="9" style="1"/>
    <col min="14604" max="14604" width="2.875" style="1" customWidth="1"/>
    <col min="14605" max="14605" width="8.625" style="1" customWidth="1"/>
    <col min="14606" max="14606" width="5.625" style="1" customWidth="1"/>
    <col min="14607" max="14607" width="9.375" style="1" bestFit="1" customWidth="1"/>
    <col min="14608" max="14608" width="79.75" style="1" customWidth="1"/>
    <col min="14609" max="14611" width="7.875" style="1" customWidth="1"/>
    <col min="14612" max="14859" width="9" style="1"/>
    <col min="14860" max="14860" width="2.875" style="1" customWidth="1"/>
    <col min="14861" max="14861" width="8.625" style="1" customWidth="1"/>
    <col min="14862" max="14862" width="5.625" style="1" customWidth="1"/>
    <col min="14863" max="14863" width="9.375" style="1" bestFit="1" customWidth="1"/>
    <col min="14864" max="14864" width="79.75" style="1" customWidth="1"/>
    <col min="14865" max="14867" width="7.875" style="1" customWidth="1"/>
    <col min="14868" max="15115" width="9" style="1"/>
    <col min="15116" max="15116" width="2.875" style="1" customWidth="1"/>
    <col min="15117" max="15117" width="8.625" style="1" customWidth="1"/>
    <col min="15118" max="15118" width="5.625" style="1" customWidth="1"/>
    <col min="15119" max="15119" width="9.375" style="1" bestFit="1" customWidth="1"/>
    <col min="15120" max="15120" width="79.75" style="1" customWidth="1"/>
    <col min="15121" max="15123" width="7.875" style="1" customWidth="1"/>
    <col min="15124" max="15371" width="9" style="1"/>
    <col min="15372" max="15372" width="2.875" style="1" customWidth="1"/>
    <col min="15373" max="15373" width="8.625" style="1" customWidth="1"/>
    <col min="15374" max="15374" width="5.625" style="1" customWidth="1"/>
    <col min="15375" max="15375" width="9.375" style="1" bestFit="1" customWidth="1"/>
    <col min="15376" max="15376" width="79.75" style="1" customWidth="1"/>
    <col min="15377" max="15379" width="7.875" style="1" customWidth="1"/>
    <col min="15380" max="15627" width="9" style="1"/>
    <col min="15628" max="15628" width="2.875" style="1" customWidth="1"/>
    <col min="15629" max="15629" width="8.625" style="1" customWidth="1"/>
    <col min="15630" max="15630" width="5.625" style="1" customWidth="1"/>
    <col min="15631" max="15631" width="9.375" style="1" bestFit="1" customWidth="1"/>
    <col min="15632" max="15632" width="79.75" style="1" customWidth="1"/>
    <col min="15633" max="15635" width="7.875" style="1" customWidth="1"/>
    <col min="15636" max="15883" width="9" style="1"/>
    <col min="15884" max="15884" width="2.875" style="1" customWidth="1"/>
    <col min="15885" max="15885" width="8.625" style="1" customWidth="1"/>
    <col min="15886" max="15886" width="5.625" style="1" customWidth="1"/>
    <col min="15887" max="15887" width="9.375" style="1" bestFit="1" customWidth="1"/>
    <col min="15888" max="15888" width="79.75" style="1" customWidth="1"/>
    <col min="15889" max="15891" width="7.875" style="1" customWidth="1"/>
    <col min="15892" max="16139" width="9" style="1"/>
    <col min="16140" max="16140" width="2.875" style="1" customWidth="1"/>
    <col min="16141" max="16141" width="8.625" style="1" customWidth="1"/>
    <col min="16142" max="16142" width="5.625" style="1" customWidth="1"/>
    <col min="16143" max="16143" width="9.375" style="1" bestFit="1" customWidth="1"/>
    <col min="16144" max="16144" width="79.75" style="1" customWidth="1"/>
    <col min="16145" max="16147" width="7.875" style="1" customWidth="1"/>
    <col min="16148" max="16384" width="9" style="1"/>
  </cols>
  <sheetData>
    <row r="1" spans="3:23" ht="6.75" customHeight="1" thickBot="1" x14ac:dyDescent="0.2">
      <c r="S1" s="2"/>
    </row>
    <row r="2" spans="3:23" ht="30" customHeight="1" thickTop="1" x14ac:dyDescent="0.45">
      <c r="C2" s="4"/>
      <c r="D2" s="4"/>
      <c r="E2" s="4"/>
      <c r="F2" s="175" t="s">
        <v>53</v>
      </c>
      <c r="G2" s="175"/>
      <c r="H2" s="175"/>
      <c r="I2" s="175"/>
      <c r="J2" s="175"/>
      <c r="K2" s="175"/>
      <c r="L2" s="175"/>
      <c r="M2" s="175"/>
      <c r="N2" s="5"/>
      <c r="O2" s="5"/>
      <c r="P2" s="5"/>
      <c r="Q2" s="4"/>
      <c r="R2" s="4"/>
      <c r="S2" s="6"/>
      <c r="T2" s="7"/>
    </row>
    <row r="3" spans="3:23" ht="15" customHeight="1" thickBot="1" x14ac:dyDescent="0.2">
      <c r="C3" s="2"/>
      <c r="D3" s="176">
        <v>46113</v>
      </c>
      <c r="E3" s="177"/>
      <c r="F3" s="2"/>
      <c r="G3" s="8"/>
      <c r="H3" s="8"/>
      <c r="I3" s="178"/>
      <c r="J3" s="178"/>
      <c r="K3" s="178"/>
      <c r="L3" s="178"/>
      <c r="M3" s="9"/>
      <c r="N3" s="9"/>
      <c r="O3" s="55"/>
      <c r="P3" s="71" t="s">
        <v>67</v>
      </c>
      <c r="Q3" s="179">
        <f ca="1">TODAY()</f>
        <v>46078</v>
      </c>
      <c r="R3" s="179"/>
      <c r="S3" s="8"/>
    </row>
    <row r="4" spans="3:23" ht="4.5" customHeight="1" thickTop="1" x14ac:dyDescent="0.15">
      <c r="G4" s="10"/>
      <c r="H4" s="10"/>
      <c r="I4" s="10"/>
      <c r="J4" s="11"/>
      <c r="K4" s="11"/>
      <c r="L4" s="11"/>
      <c r="M4" s="11"/>
      <c r="N4" s="11"/>
      <c r="O4" s="11"/>
      <c r="P4" s="11"/>
      <c r="S4" s="10"/>
    </row>
    <row r="5" spans="3:23" ht="6" customHeight="1" x14ac:dyDescent="0.15">
      <c r="C5" s="12"/>
      <c r="D5" s="13"/>
      <c r="E5" s="14"/>
      <c r="F5" s="13"/>
      <c r="G5" s="15"/>
      <c r="H5" s="15"/>
      <c r="I5" s="15"/>
      <c r="J5" s="15"/>
      <c r="K5" s="16"/>
      <c r="L5" s="15"/>
      <c r="M5" s="17"/>
      <c r="N5" s="15"/>
      <c r="O5" s="15"/>
      <c r="P5" s="15"/>
      <c r="Q5" s="13"/>
      <c r="R5" s="13"/>
      <c r="S5" s="17"/>
    </row>
    <row r="6" spans="3:23" ht="23.25" customHeight="1" x14ac:dyDescent="0.15">
      <c r="C6" s="161" t="s">
        <v>0</v>
      </c>
      <c r="D6" s="162"/>
      <c r="E6" s="163"/>
      <c r="F6" s="98"/>
      <c r="G6" s="18" t="s">
        <v>1</v>
      </c>
      <c r="H6" s="19" t="str">
        <f>IF(F6="","",$F$6)</f>
        <v/>
      </c>
      <c r="I6" s="20" t="s">
        <v>2</v>
      </c>
      <c r="J6" s="95" t="s">
        <v>3</v>
      </c>
      <c r="K6" s="21" t="s">
        <v>4</v>
      </c>
      <c r="L6" s="99"/>
      <c r="M6" s="22" t="str">
        <f>IF(L6="","(    )",L6)</f>
        <v>(    )</v>
      </c>
      <c r="N6" s="23"/>
      <c r="O6" s="172"/>
      <c r="P6" s="172"/>
      <c r="Q6" s="172"/>
      <c r="R6" s="172"/>
      <c r="S6" s="24"/>
    </row>
    <row r="7" spans="3:23" ht="18" customHeight="1" x14ac:dyDescent="0.15">
      <c r="C7" s="158" t="s">
        <v>5</v>
      </c>
      <c r="D7" s="159"/>
      <c r="E7" s="160"/>
      <c r="F7" s="164"/>
      <c r="G7" s="165"/>
      <c r="H7" s="165"/>
      <c r="I7" s="165"/>
      <c r="J7" s="166"/>
      <c r="K7" s="25" t="s">
        <v>58</v>
      </c>
      <c r="L7" s="170"/>
      <c r="M7" s="171"/>
      <c r="N7" s="26"/>
      <c r="O7" s="172"/>
      <c r="P7" s="172"/>
      <c r="Q7" s="172"/>
      <c r="R7" s="172"/>
      <c r="S7" s="27"/>
    </row>
    <row r="8" spans="3:23" ht="18" customHeight="1" x14ac:dyDescent="0.15">
      <c r="C8" s="161"/>
      <c r="D8" s="162"/>
      <c r="E8" s="163"/>
      <c r="F8" s="167"/>
      <c r="G8" s="168"/>
      <c r="H8" s="168"/>
      <c r="I8" s="168"/>
      <c r="J8" s="169"/>
      <c r="K8" s="64" t="s">
        <v>6</v>
      </c>
      <c r="L8" s="173"/>
      <c r="M8" s="174"/>
      <c r="N8" s="28"/>
      <c r="O8" s="60"/>
      <c r="P8" s="172"/>
      <c r="Q8" s="172"/>
      <c r="R8" s="172"/>
      <c r="S8" s="27"/>
      <c r="W8" s="29"/>
    </row>
    <row r="9" spans="3:23" ht="24.95" customHeight="1" x14ac:dyDescent="0.15">
      <c r="C9" s="190" t="s">
        <v>7</v>
      </c>
      <c r="D9" s="191"/>
      <c r="E9" s="192"/>
      <c r="F9" s="193"/>
      <c r="G9" s="194"/>
      <c r="H9" s="194"/>
      <c r="I9" s="194"/>
      <c r="J9" s="194"/>
      <c r="K9" s="194"/>
      <c r="L9" s="194"/>
      <c r="M9" s="195"/>
      <c r="N9" s="30"/>
      <c r="O9" s="56"/>
      <c r="P9" s="56"/>
      <c r="Q9" s="56"/>
      <c r="R9" s="56"/>
      <c r="S9" s="31"/>
      <c r="W9" s="29"/>
    </row>
    <row r="10" spans="3:23" ht="15" customHeight="1" x14ac:dyDescent="0.15">
      <c r="C10" s="196" t="s">
        <v>72</v>
      </c>
      <c r="D10" s="197"/>
      <c r="E10" s="198"/>
      <c r="F10" s="193"/>
      <c r="G10" s="194"/>
      <c r="H10" s="194"/>
      <c r="I10" s="194"/>
      <c r="J10" s="195"/>
      <c r="K10" s="32" t="s">
        <v>8</v>
      </c>
      <c r="L10" s="205"/>
      <c r="M10" s="206"/>
      <c r="N10" s="33"/>
      <c r="O10" s="207" t="s">
        <v>59</v>
      </c>
      <c r="P10" s="180"/>
      <c r="Q10" s="180"/>
      <c r="R10" s="180"/>
      <c r="S10" s="34"/>
      <c r="W10" s="29"/>
    </row>
    <row r="11" spans="3:23" ht="16.5" customHeight="1" x14ac:dyDescent="0.15">
      <c r="C11" s="199"/>
      <c r="D11" s="200"/>
      <c r="E11" s="201"/>
      <c r="F11" s="202"/>
      <c r="G11" s="203"/>
      <c r="H11" s="203"/>
      <c r="I11" s="203"/>
      <c r="J11" s="204"/>
      <c r="K11" s="35" t="s">
        <v>9</v>
      </c>
      <c r="L11" s="182"/>
      <c r="M11" s="183"/>
      <c r="N11" s="36"/>
      <c r="O11" s="208"/>
      <c r="P11" s="181"/>
      <c r="Q11" s="181"/>
      <c r="R11" s="181"/>
      <c r="S11" s="37"/>
      <c r="W11" s="29"/>
    </row>
    <row r="12" spans="3:23" ht="24.95" customHeight="1" x14ac:dyDescent="0.15">
      <c r="C12" s="184" t="s">
        <v>10</v>
      </c>
      <c r="D12" s="185"/>
      <c r="E12" s="186"/>
      <c r="F12" s="187"/>
      <c r="G12" s="188"/>
      <c r="H12" s="184" t="s">
        <v>11</v>
      </c>
      <c r="I12" s="186"/>
      <c r="J12" s="102"/>
      <c r="K12" s="103"/>
      <c r="L12" s="104"/>
      <c r="M12" s="103"/>
      <c r="N12" s="38"/>
      <c r="O12" s="103"/>
      <c r="P12" s="103"/>
      <c r="Q12" s="189" t="s">
        <v>12</v>
      </c>
      <c r="R12" s="189"/>
      <c r="S12" s="39"/>
      <c r="W12" s="29"/>
    </row>
    <row r="13" spans="3:23" ht="24.95" customHeight="1" x14ac:dyDescent="0.15">
      <c r="C13" s="216" t="s">
        <v>54</v>
      </c>
      <c r="D13" s="217"/>
      <c r="E13" s="218"/>
      <c r="F13" s="100"/>
      <c r="G13" s="61" t="s">
        <v>13</v>
      </c>
      <c r="H13" s="219" t="s">
        <v>60</v>
      </c>
      <c r="I13" s="220"/>
      <c r="J13" s="221">
        <f>F13*P13</f>
        <v>0</v>
      </c>
      <c r="K13" s="221"/>
      <c r="L13" s="83" t="s">
        <v>14</v>
      </c>
      <c r="M13" s="70" t="s">
        <v>65</v>
      </c>
      <c r="N13" s="219" t="s">
        <v>62</v>
      </c>
      <c r="O13" s="220"/>
      <c r="P13" s="222">
        <f>G101</f>
        <v>0</v>
      </c>
      <c r="Q13" s="222"/>
      <c r="R13" s="81" t="s">
        <v>15</v>
      </c>
      <c r="S13" s="62"/>
      <c r="W13" s="29"/>
    </row>
    <row r="14" spans="3:23" ht="24.95" customHeight="1" x14ac:dyDescent="0.15">
      <c r="C14" s="223" t="s">
        <v>55</v>
      </c>
      <c r="D14" s="224"/>
      <c r="E14" s="225"/>
      <c r="F14" s="101"/>
      <c r="G14" s="78" t="s">
        <v>13</v>
      </c>
      <c r="H14" s="226" t="s">
        <v>61</v>
      </c>
      <c r="I14" s="227"/>
      <c r="J14" s="228">
        <f>F14*P14</f>
        <v>0</v>
      </c>
      <c r="K14" s="228"/>
      <c r="L14" s="94" t="s">
        <v>14</v>
      </c>
      <c r="M14" s="79"/>
      <c r="N14" s="226" t="s">
        <v>63</v>
      </c>
      <c r="O14" s="227"/>
      <c r="P14" s="228">
        <f>P101+R101</f>
        <v>0</v>
      </c>
      <c r="Q14" s="228"/>
      <c r="R14" s="93" t="s">
        <v>15</v>
      </c>
      <c r="S14" s="80"/>
      <c r="W14" s="29"/>
    </row>
    <row r="15" spans="3:23" ht="27.75" customHeight="1" x14ac:dyDescent="0.15">
      <c r="C15" s="161"/>
      <c r="D15" s="162"/>
      <c r="E15" s="163"/>
      <c r="F15" s="209"/>
      <c r="G15" s="210"/>
      <c r="H15" s="211" t="s">
        <v>57</v>
      </c>
      <c r="I15" s="212"/>
      <c r="J15" s="213">
        <f>J13+J14</f>
        <v>0</v>
      </c>
      <c r="K15" s="213"/>
      <c r="L15" s="84" t="s">
        <v>14</v>
      </c>
      <c r="M15" s="69" t="s">
        <v>56</v>
      </c>
      <c r="N15" s="214" t="s">
        <v>64</v>
      </c>
      <c r="O15" s="215"/>
      <c r="P15" s="213">
        <f>P13+P14</f>
        <v>0</v>
      </c>
      <c r="Q15" s="213"/>
      <c r="R15" s="82" t="s">
        <v>15</v>
      </c>
      <c r="S15" s="63"/>
      <c r="W15" s="29"/>
    </row>
    <row r="16" spans="3:23" ht="2.25" customHeight="1" x14ac:dyDescent="0.15">
      <c r="C16" s="109"/>
      <c r="D16" s="109"/>
      <c r="E16" s="109"/>
      <c r="F16" s="40"/>
      <c r="G16" s="40"/>
      <c r="H16" s="41"/>
      <c r="I16" s="40"/>
      <c r="J16" s="40"/>
      <c r="K16" s="40"/>
      <c r="L16" s="40"/>
      <c r="M16" s="42"/>
      <c r="N16" s="42"/>
      <c r="O16" s="42"/>
      <c r="P16" s="65"/>
      <c r="Q16" s="65"/>
      <c r="R16" s="65"/>
      <c r="S16" s="65"/>
    </row>
    <row r="17" spans="1:25" ht="15" hidden="1" customHeight="1" x14ac:dyDescent="0.15">
      <c r="D17" s="231">
        <v>43800</v>
      </c>
      <c r="E17" s="232"/>
      <c r="F17" s="233" t="s">
        <v>16</v>
      </c>
      <c r="G17" s="235" t="s">
        <v>66</v>
      </c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43"/>
    </row>
    <row r="18" spans="1:25" ht="9.75" hidden="1" customHeight="1" thickBot="1" x14ac:dyDescent="0.2">
      <c r="D18" s="231"/>
      <c r="E18" s="232"/>
      <c r="F18" s="234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44"/>
    </row>
    <row r="19" spans="1:25" ht="1.5" customHeight="1" x14ac:dyDescent="0.15">
      <c r="C19" s="109"/>
      <c r="D19" s="109"/>
      <c r="E19" s="109"/>
      <c r="F19" s="40"/>
      <c r="G19" s="40"/>
      <c r="H19" s="41"/>
      <c r="I19" s="40"/>
      <c r="J19" s="40"/>
      <c r="K19" s="40"/>
      <c r="L19" s="40"/>
      <c r="M19" s="42"/>
      <c r="N19" s="42"/>
      <c r="O19" s="42"/>
      <c r="P19" s="65"/>
      <c r="Q19" s="65"/>
      <c r="R19" s="65"/>
      <c r="S19" s="65"/>
    </row>
    <row r="20" spans="1:25" s="57" customFormat="1" ht="21" customHeight="1" x14ac:dyDescent="0.4">
      <c r="A20" s="57" t="s">
        <v>105</v>
      </c>
      <c r="B20" s="57" t="s">
        <v>106</v>
      </c>
      <c r="C20" s="72" t="s">
        <v>17</v>
      </c>
      <c r="D20" s="73" t="s">
        <v>18</v>
      </c>
      <c r="E20" s="74" t="s">
        <v>19</v>
      </c>
      <c r="F20" s="110" t="s">
        <v>40</v>
      </c>
      <c r="G20" s="110" t="s">
        <v>39</v>
      </c>
      <c r="H20" s="237" t="s">
        <v>20</v>
      </c>
      <c r="I20" s="237"/>
      <c r="J20" s="237"/>
      <c r="K20" s="237"/>
      <c r="L20" s="237"/>
      <c r="M20" s="237"/>
      <c r="N20" s="237"/>
      <c r="O20" s="110" t="s">
        <v>21</v>
      </c>
      <c r="P20" s="110" t="s">
        <v>41</v>
      </c>
      <c r="Q20" s="110" t="s">
        <v>22</v>
      </c>
      <c r="R20" s="237" t="s">
        <v>41</v>
      </c>
      <c r="S20" s="238"/>
      <c r="T20" s="45"/>
      <c r="W20" s="46"/>
    </row>
    <row r="21" spans="1:25" s="57" customFormat="1" ht="0.6" customHeight="1" x14ac:dyDescent="0.4">
      <c r="C21" s="85"/>
      <c r="D21" s="86"/>
      <c r="E21" s="87"/>
      <c r="F21" s="88"/>
      <c r="G21" s="88"/>
      <c r="H21" s="89"/>
      <c r="I21" s="90"/>
      <c r="J21" s="90"/>
      <c r="K21" s="90"/>
      <c r="L21" s="90"/>
      <c r="M21" s="90"/>
      <c r="N21" s="91"/>
      <c r="O21" s="88"/>
      <c r="P21" s="88"/>
      <c r="Q21" s="88"/>
      <c r="R21" s="89"/>
      <c r="S21" s="92"/>
      <c r="T21" s="45"/>
      <c r="W21" s="46"/>
    </row>
    <row r="22" spans="1:25" ht="15" customHeight="1" x14ac:dyDescent="0.15">
      <c r="A22" s="1">
        <v>10101</v>
      </c>
      <c r="B22" s="1">
        <v>12820101</v>
      </c>
      <c r="C22" s="244" t="s">
        <v>23</v>
      </c>
      <c r="D22" s="66"/>
      <c r="E22" s="67">
        <v>1</v>
      </c>
      <c r="F22" s="125">
        <f>O22+Q22</f>
        <v>1790</v>
      </c>
      <c r="G22" s="105"/>
      <c r="H22" s="240" t="s">
        <v>110</v>
      </c>
      <c r="I22" s="241"/>
      <c r="J22" s="241"/>
      <c r="K22" s="241"/>
      <c r="L22" s="241"/>
      <c r="M22" s="241"/>
      <c r="N22" s="242"/>
      <c r="O22" s="125">
        <v>960</v>
      </c>
      <c r="P22" s="107"/>
      <c r="Q22" s="126">
        <v>830</v>
      </c>
      <c r="R22" s="132"/>
      <c r="S22" s="133"/>
    </row>
    <row r="23" spans="1:25" ht="15" customHeight="1" x14ac:dyDescent="0.15">
      <c r="A23" s="1">
        <v>10102</v>
      </c>
      <c r="B23" s="1">
        <v>12820102</v>
      </c>
      <c r="C23" s="245"/>
      <c r="D23" s="47"/>
      <c r="E23" s="155">
        <v>2</v>
      </c>
      <c r="F23" s="136">
        <f>O23+Q23</f>
        <v>4840</v>
      </c>
      <c r="G23" s="137"/>
      <c r="H23" s="152" t="s">
        <v>111</v>
      </c>
      <c r="I23" s="153"/>
      <c r="J23" s="153"/>
      <c r="K23" s="153"/>
      <c r="L23" s="153"/>
      <c r="M23" s="153"/>
      <c r="N23" s="154"/>
      <c r="O23" s="142">
        <v>1360</v>
      </c>
      <c r="P23" s="143"/>
      <c r="Q23" s="142">
        <v>3480</v>
      </c>
      <c r="R23" s="130"/>
      <c r="S23" s="131"/>
      <c r="W23" s="3" t="s">
        <v>73</v>
      </c>
    </row>
    <row r="24" spans="1:25" ht="15" customHeight="1" x14ac:dyDescent="0.15">
      <c r="C24" s="245"/>
      <c r="D24" s="47"/>
      <c r="E24" s="239"/>
      <c r="F24" s="136"/>
      <c r="G24" s="157"/>
      <c r="H24" s="146"/>
      <c r="I24" s="147"/>
      <c r="J24" s="147"/>
      <c r="K24" s="147"/>
      <c r="L24" s="147"/>
      <c r="M24" s="147"/>
      <c r="N24" s="148"/>
      <c r="O24" s="134"/>
      <c r="P24" s="128"/>
      <c r="Q24" s="134"/>
      <c r="R24" s="229"/>
      <c r="S24" s="230"/>
      <c r="W24" s="3">
        <v>43545</v>
      </c>
      <c r="X24" s="1">
        <f t="shared" ref="X24:X71" si="0">W24</f>
        <v>43545</v>
      </c>
      <c r="Y24" s="1" t="s">
        <v>74</v>
      </c>
    </row>
    <row r="25" spans="1:25" ht="15" customHeight="1" x14ac:dyDescent="0.15">
      <c r="C25" s="245"/>
      <c r="D25" s="47"/>
      <c r="E25" s="156"/>
      <c r="F25" s="136"/>
      <c r="G25" s="138"/>
      <c r="H25" s="149"/>
      <c r="I25" s="150"/>
      <c r="J25" s="150"/>
      <c r="K25" s="150"/>
      <c r="L25" s="150"/>
      <c r="M25" s="150"/>
      <c r="N25" s="151"/>
      <c r="O25" s="135"/>
      <c r="P25" s="128"/>
      <c r="Q25" s="134"/>
      <c r="R25" s="132"/>
      <c r="S25" s="133"/>
      <c r="W25" s="3">
        <v>43584</v>
      </c>
      <c r="X25" s="1">
        <f t="shared" si="0"/>
        <v>43584</v>
      </c>
      <c r="Y25" s="1" t="s">
        <v>75</v>
      </c>
    </row>
    <row r="26" spans="1:25" ht="15" customHeight="1" x14ac:dyDescent="0.15">
      <c r="A26" s="1">
        <v>10103</v>
      </c>
      <c r="B26" s="1">
        <v>12820103</v>
      </c>
      <c r="C26" s="245"/>
      <c r="D26" s="47"/>
      <c r="E26" s="113">
        <v>3</v>
      </c>
      <c r="F26" s="96">
        <f>O26+Q26</f>
        <v>1400</v>
      </c>
      <c r="G26" s="106"/>
      <c r="H26" s="139" t="s">
        <v>24</v>
      </c>
      <c r="I26" s="140"/>
      <c r="J26" s="140"/>
      <c r="K26" s="140"/>
      <c r="L26" s="140"/>
      <c r="M26" s="140"/>
      <c r="N26" s="141"/>
      <c r="O26" s="122">
        <v>450</v>
      </c>
      <c r="P26" s="111"/>
      <c r="Q26" s="123">
        <v>950</v>
      </c>
      <c r="R26" s="144"/>
      <c r="S26" s="145"/>
      <c r="W26" s="3">
        <v>43585</v>
      </c>
      <c r="X26" s="1">
        <f t="shared" si="0"/>
        <v>43585</v>
      </c>
      <c r="Y26" s="1" t="s">
        <v>76</v>
      </c>
    </row>
    <row r="27" spans="1:25" ht="15" customHeight="1" x14ac:dyDescent="0.15">
      <c r="A27" s="1">
        <v>10104</v>
      </c>
      <c r="B27" s="1">
        <v>12820104</v>
      </c>
      <c r="C27" s="245"/>
      <c r="D27" s="47"/>
      <c r="E27" s="155">
        <v>4</v>
      </c>
      <c r="F27" s="136">
        <f>O27+Q27</f>
        <v>3150</v>
      </c>
      <c r="G27" s="137"/>
      <c r="H27" s="152" t="s">
        <v>135</v>
      </c>
      <c r="I27" s="153"/>
      <c r="J27" s="153"/>
      <c r="K27" s="153"/>
      <c r="L27" s="153"/>
      <c r="M27" s="153"/>
      <c r="N27" s="154"/>
      <c r="O27" s="142">
        <v>520</v>
      </c>
      <c r="P27" s="143"/>
      <c r="Q27" s="142">
        <v>2630</v>
      </c>
      <c r="R27" s="130"/>
      <c r="S27" s="131"/>
      <c r="W27" s="3">
        <v>43586</v>
      </c>
      <c r="X27" s="1">
        <f t="shared" si="0"/>
        <v>43586</v>
      </c>
      <c r="Y27" s="1" t="s">
        <v>77</v>
      </c>
    </row>
    <row r="28" spans="1:25" ht="15" customHeight="1" x14ac:dyDescent="0.15">
      <c r="C28" s="245"/>
      <c r="D28" s="47"/>
      <c r="E28" s="239"/>
      <c r="F28" s="136"/>
      <c r="G28" s="138"/>
      <c r="H28" s="146"/>
      <c r="I28" s="147"/>
      <c r="J28" s="147"/>
      <c r="K28" s="147"/>
      <c r="L28" s="147"/>
      <c r="M28" s="147"/>
      <c r="N28" s="148"/>
      <c r="O28" s="134"/>
      <c r="P28" s="128"/>
      <c r="Q28" s="134"/>
      <c r="R28" s="229"/>
      <c r="S28" s="230"/>
    </row>
    <row r="29" spans="1:25" ht="15" customHeight="1" x14ac:dyDescent="0.15">
      <c r="A29" s="1">
        <v>10105</v>
      </c>
      <c r="B29" s="1">
        <v>12820105</v>
      </c>
      <c r="C29" s="245"/>
      <c r="D29" s="47"/>
      <c r="E29" s="155">
        <v>5</v>
      </c>
      <c r="F29" s="136">
        <f>O29+Q29</f>
        <v>1440</v>
      </c>
      <c r="G29" s="137"/>
      <c r="H29" s="152" t="s">
        <v>112</v>
      </c>
      <c r="I29" s="153"/>
      <c r="J29" s="153"/>
      <c r="K29" s="153"/>
      <c r="L29" s="153"/>
      <c r="M29" s="153"/>
      <c r="N29" s="154"/>
      <c r="O29" s="142">
        <v>800</v>
      </c>
      <c r="P29" s="143"/>
      <c r="Q29" s="142">
        <v>640</v>
      </c>
      <c r="R29" s="130"/>
      <c r="S29" s="131"/>
      <c r="W29" s="3">
        <v>43587</v>
      </c>
      <c r="X29" s="1">
        <f t="shared" si="0"/>
        <v>43587</v>
      </c>
      <c r="Y29" s="1" t="s">
        <v>76</v>
      </c>
    </row>
    <row r="30" spans="1:25" ht="15" customHeight="1" x14ac:dyDescent="0.15">
      <c r="C30" s="245"/>
      <c r="D30" s="47"/>
      <c r="E30" s="156"/>
      <c r="F30" s="136"/>
      <c r="G30" s="138"/>
      <c r="H30" s="146"/>
      <c r="I30" s="147"/>
      <c r="J30" s="147"/>
      <c r="K30" s="147"/>
      <c r="L30" s="147"/>
      <c r="M30" s="147"/>
      <c r="N30" s="148"/>
      <c r="O30" s="135"/>
      <c r="P30" s="128"/>
      <c r="Q30" s="134"/>
      <c r="R30" s="132"/>
      <c r="S30" s="133"/>
      <c r="W30" s="3">
        <v>43588</v>
      </c>
      <c r="X30" s="1">
        <f t="shared" si="0"/>
        <v>43588</v>
      </c>
      <c r="Y30" s="1" t="s">
        <v>78</v>
      </c>
    </row>
    <row r="31" spans="1:25" ht="15" customHeight="1" x14ac:dyDescent="0.15">
      <c r="A31" s="1">
        <v>10106</v>
      </c>
      <c r="B31" s="1">
        <v>12820106</v>
      </c>
      <c r="C31" s="245"/>
      <c r="D31" s="47"/>
      <c r="E31" s="113">
        <v>6</v>
      </c>
      <c r="F31" s="96">
        <f t="shared" ref="F31:F32" si="1">O31+Q31</f>
        <v>2100</v>
      </c>
      <c r="G31" s="106"/>
      <c r="H31" s="139" t="s">
        <v>113</v>
      </c>
      <c r="I31" s="140"/>
      <c r="J31" s="140"/>
      <c r="K31" s="140"/>
      <c r="L31" s="140"/>
      <c r="M31" s="140"/>
      <c r="N31" s="141"/>
      <c r="O31" s="122">
        <v>320</v>
      </c>
      <c r="P31" s="108"/>
      <c r="Q31" s="96">
        <v>1780</v>
      </c>
      <c r="R31" s="144"/>
      <c r="S31" s="145"/>
      <c r="X31" s="1">
        <f t="shared" si="0"/>
        <v>0</v>
      </c>
      <c r="Y31" s="1" t="s">
        <v>76</v>
      </c>
    </row>
    <row r="32" spans="1:25" ht="15" customHeight="1" x14ac:dyDescent="0.15">
      <c r="A32" s="1">
        <v>10107</v>
      </c>
      <c r="B32" s="1">
        <v>12820107</v>
      </c>
      <c r="C32" s="245"/>
      <c r="D32" s="47"/>
      <c r="E32" s="113">
        <v>7</v>
      </c>
      <c r="F32" s="96">
        <f t="shared" si="1"/>
        <v>1750</v>
      </c>
      <c r="G32" s="106"/>
      <c r="H32" s="139" t="s">
        <v>42</v>
      </c>
      <c r="I32" s="140"/>
      <c r="J32" s="140"/>
      <c r="K32" s="140"/>
      <c r="L32" s="140"/>
      <c r="M32" s="140"/>
      <c r="N32" s="141"/>
      <c r="O32" s="96">
        <v>550</v>
      </c>
      <c r="P32" s="108"/>
      <c r="Q32" s="96">
        <v>1200</v>
      </c>
      <c r="R32" s="144"/>
      <c r="S32" s="145"/>
      <c r="X32" s="1">
        <f t="shared" si="0"/>
        <v>0</v>
      </c>
      <c r="Y32" s="1" t="s">
        <v>79</v>
      </c>
    </row>
    <row r="33" spans="1:25" ht="15" customHeight="1" x14ac:dyDescent="0.15">
      <c r="A33" s="1">
        <v>10108</v>
      </c>
      <c r="B33" s="1">
        <v>12820108</v>
      </c>
      <c r="C33" s="245"/>
      <c r="D33" s="47"/>
      <c r="E33" s="155">
        <v>8</v>
      </c>
      <c r="F33" s="136">
        <f>O33+Q33</f>
        <v>3620</v>
      </c>
      <c r="G33" s="137"/>
      <c r="H33" s="152" t="s">
        <v>134</v>
      </c>
      <c r="I33" s="153"/>
      <c r="J33" s="153"/>
      <c r="K33" s="153"/>
      <c r="L33" s="153"/>
      <c r="M33" s="153"/>
      <c r="N33" s="154"/>
      <c r="O33" s="142">
        <v>1130</v>
      </c>
      <c r="P33" s="143"/>
      <c r="Q33" s="142">
        <v>2490</v>
      </c>
      <c r="R33" s="130"/>
      <c r="S33" s="131"/>
      <c r="W33" s="3">
        <v>43591</v>
      </c>
      <c r="X33" s="1">
        <f t="shared" si="0"/>
        <v>43591</v>
      </c>
      <c r="Y33" s="1" t="s">
        <v>80</v>
      </c>
    </row>
    <row r="34" spans="1:25" ht="15" customHeight="1" x14ac:dyDescent="0.15">
      <c r="C34" s="245"/>
      <c r="D34" s="47"/>
      <c r="E34" s="156"/>
      <c r="F34" s="136"/>
      <c r="G34" s="138"/>
      <c r="H34" s="149"/>
      <c r="I34" s="150"/>
      <c r="J34" s="150"/>
      <c r="K34" s="150"/>
      <c r="L34" s="150"/>
      <c r="M34" s="150"/>
      <c r="N34" s="151"/>
      <c r="O34" s="135"/>
      <c r="P34" s="128"/>
      <c r="Q34" s="134"/>
      <c r="R34" s="132"/>
      <c r="S34" s="133"/>
    </row>
    <row r="35" spans="1:25" ht="15" customHeight="1" x14ac:dyDescent="0.15">
      <c r="A35" s="1">
        <v>10109</v>
      </c>
      <c r="B35" s="1">
        <v>12820109</v>
      </c>
      <c r="C35" s="245"/>
      <c r="D35" s="47"/>
      <c r="E35" s="113">
        <v>9</v>
      </c>
      <c r="F35" s="96">
        <f t="shared" ref="F35:F36" si="2">O35+Q35</f>
        <v>2770</v>
      </c>
      <c r="G35" s="106"/>
      <c r="H35" s="139" t="s">
        <v>25</v>
      </c>
      <c r="I35" s="140"/>
      <c r="J35" s="140"/>
      <c r="K35" s="140"/>
      <c r="L35" s="140"/>
      <c r="M35" s="140"/>
      <c r="N35" s="141"/>
      <c r="O35" s="96">
        <v>730</v>
      </c>
      <c r="P35" s="108"/>
      <c r="Q35" s="96">
        <v>2040</v>
      </c>
      <c r="R35" s="144"/>
      <c r="S35" s="145"/>
      <c r="W35" s="3">
        <v>43661</v>
      </c>
      <c r="X35" s="1">
        <f t="shared" si="0"/>
        <v>43661</v>
      </c>
      <c r="Y35" s="1" t="s">
        <v>81</v>
      </c>
    </row>
    <row r="36" spans="1:25" ht="15" customHeight="1" x14ac:dyDescent="0.15">
      <c r="A36" s="1">
        <v>10110</v>
      </c>
      <c r="B36" s="1">
        <v>12820110</v>
      </c>
      <c r="C36" s="245"/>
      <c r="D36" s="47"/>
      <c r="E36" s="113">
        <v>10</v>
      </c>
      <c r="F36" s="96">
        <f t="shared" si="2"/>
        <v>3150</v>
      </c>
      <c r="G36" s="106"/>
      <c r="H36" s="139" t="s">
        <v>43</v>
      </c>
      <c r="I36" s="140"/>
      <c r="J36" s="140"/>
      <c r="K36" s="140"/>
      <c r="L36" s="140"/>
      <c r="M36" s="140"/>
      <c r="N36" s="141"/>
      <c r="O36" s="123">
        <v>940</v>
      </c>
      <c r="P36" s="111"/>
      <c r="Q36" s="123">
        <v>2210</v>
      </c>
      <c r="R36" s="144"/>
      <c r="S36" s="145"/>
      <c r="X36" s="1">
        <f t="shared" si="0"/>
        <v>0</v>
      </c>
      <c r="Y36" s="1" t="s">
        <v>82</v>
      </c>
    </row>
    <row r="37" spans="1:25" ht="15" customHeight="1" x14ac:dyDescent="0.15">
      <c r="A37" s="1">
        <v>10111</v>
      </c>
      <c r="B37" s="1">
        <v>12820111</v>
      </c>
      <c r="C37" s="245"/>
      <c r="D37" s="47"/>
      <c r="E37" s="155">
        <v>11</v>
      </c>
      <c r="F37" s="136">
        <f>O37+Q37</f>
        <v>7450</v>
      </c>
      <c r="G37" s="137"/>
      <c r="H37" s="152" t="s">
        <v>69</v>
      </c>
      <c r="I37" s="153"/>
      <c r="J37" s="153"/>
      <c r="K37" s="153"/>
      <c r="L37" s="153"/>
      <c r="M37" s="153"/>
      <c r="N37" s="154"/>
      <c r="O37" s="142">
        <v>2680</v>
      </c>
      <c r="P37" s="143"/>
      <c r="Q37" s="142">
        <v>4770</v>
      </c>
      <c r="R37" s="130"/>
      <c r="S37" s="131"/>
      <c r="W37" s="3">
        <v>43689</v>
      </c>
      <c r="X37" s="1">
        <f t="shared" si="0"/>
        <v>43689</v>
      </c>
      <c r="Y37" s="1" t="s">
        <v>83</v>
      </c>
    </row>
    <row r="38" spans="1:25" ht="15" customHeight="1" x14ac:dyDescent="0.15">
      <c r="C38" s="245"/>
      <c r="D38" s="47"/>
      <c r="E38" s="156"/>
      <c r="F38" s="136"/>
      <c r="G38" s="138"/>
      <c r="H38" s="149"/>
      <c r="I38" s="150"/>
      <c r="J38" s="150"/>
      <c r="K38" s="150"/>
      <c r="L38" s="150"/>
      <c r="M38" s="150"/>
      <c r="N38" s="151"/>
      <c r="O38" s="135"/>
      <c r="P38" s="129"/>
      <c r="Q38" s="135"/>
      <c r="R38" s="132"/>
      <c r="S38" s="133"/>
      <c r="W38" s="3">
        <v>43690</v>
      </c>
      <c r="X38" s="1">
        <f t="shared" si="0"/>
        <v>43690</v>
      </c>
    </row>
    <row r="39" spans="1:25" ht="15" customHeight="1" x14ac:dyDescent="0.15">
      <c r="A39" s="1">
        <v>10112</v>
      </c>
      <c r="B39" s="1">
        <v>12820112</v>
      </c>
      <c r="C39" s="245"/>
      <c r="D39" s="47"/>
      <c r="E39" s="112">
        <v>12</v>
      </c>
      <c r="F39" s="96">
        <f>O39+Q39</f>
        <v>4650</v>
      </c>
      <c r="G39" s="106"/>
      <c r="H39" s="139" t="s">
        <v>114</v>
      </c>
      <c r="I39" s="140"/>
      <c r="J39" s="140"/>
      <c r="K39" s="140"/>
      <c r="L39" s="140"/>
      <c r="M39" s="140"/>
      <c r="N39" s="141"/>
      <c r="O39" s="96">
        <v>3720</v>
      </c>
      <c r="P39" s="108"/>
      <c r="Q39" s="96">
        <v>930</v>
      </c>
      <c r="R39" s="144"/>
      <c r="S39" s="145"/>
      <c r="W39" s="3">
        <v>43691</v>
      </c>
      <c r="X39" s="1">
        <f t="shared" si="0"/>
        <v>43691</v>
      </c>
    </row>
    <row r="40" spans="1:25" ht="15" customHeight="1" x14ac:dyDescent="0.15">
      <c r="A40" s="1">
        <v>10113</v>
      </c>
      <c r="B40" s="1">
        <v>12820113</v>
      </c>
      <c r="C40" s="245"/>
      <c r="D40" s="47" t="s">
        <v>26</v>
      </c>
      <c r="E40" s="155">
        <v>13</v>
      </c>
      <c r="F40" s="136">
        <f>O40+Q40</f>
        <v>3130</v>
      </c>
      <c r="G40" s="137"/>
      <c r="H40" s="146" t="s">
        <v>115</v>
      </c>
      <c r="I40" s="147"/>
      <c r="J40" s="147"/>
      <c r="K40" s="147"/>
      <c r="L40" s="147"/>
      <c r="M40" s="147"/>
      <c r="N40" s="148"/>
      <c r="O40" s="134">
        <v>2020</v>
      </c>
      <c r="P40" s="128"/>
      <c r="Q40" s="134">
        <v>1110</v>
      </c>
      <c r="R40" s="130"/>
      <c r="S40" s="131"/>
      <c r="X40" s="1">
        <f t="shared" si="0"/>
        <v>0</v>
      </c>
    </row>
    <row r="41" spans="1:25" ht="15" customHeight="1" x14ac:dyDescent="0.15">
      <c r="C41" s="245"/>
      <c r="D41" s="115">
        <f>SUM(F22:F54)</f>
        <v>63870</v>
      </c>
      <c r="E41" s="156"/>
      <c r="F41" s="136"/>
      <c r="G41" s="138"/>
      <c r="H41" s="149"/>
      <c r="I41" s="150"/>
      <c r="J41" s="150"/>
      <c r="K41" s="150"/>
      <c r="L41" s="150"/>
      <c r="M41" s="150"/>
      <c r="N41" s="151"/>
      <c r="O41" s="135"/>
      <c r="P41" s="129"/>
      <c r="Q41" s="135"/>
      <c r="R41" s="132"/>
      <c r="S41" s="133"/>
      <c r="X41" s="1">
        <f t="shared" si="0"/>
        <v>0</v>
      </c>
    </row>
    <row r="42" spans="1:25" ht="15" customHeight="1" x14ac:dyDescent="0.15">
      <c r="A42" s="1">
        <v>10114</v>
      </c>
      <c r="B42" s="1">
        <v>12820114</v>
      </c>
      <c r="C42" s="245"/>
      <c r="D42" s="47"/>
      <c r="E42" s="155">
        <v>14</v>
      </c>
      <c r="F42" s="136">
        <f>O42+Q42</f>
        <v>2020</v>
      </c>
      <c r="G42" s="137"/>
      <c r="H42" s="152" t="s">
        <v>139</v>
      </c>
      <c r="I42" s="153"/>
      <c r="J42" s="153"/>
      <c r="K42" s="153"/>
      <c r="L42" s="153"/>
      <c r="M42" s="153"/>
      <c r="N42" s="154"/>
      <c r="O42" s="134">
        <v>1120</v>
      </c>
      <c r="P42" s="128"/>
      <c r="Q42" s="134">
        <v>900</v>
      </c>
      <c r="R42" s="130"/>
      <c r="S42" s="131"/>
      <c r="W42" s="3">
        <v>43724</v>
      </c>
      <c r="X42" s="1">
        <f t="shared" si="0"/>
        <v>43724</v>
      </c>
      <c r="Y42" s="1" t="s">
        <v>84</v>
      </c>
    </row>
    <row r="43" spans="1:25" ht="15" customHeight="1" x14ac:dyDescent="0.15">
      <c r="C43" s="245"/>
      <c r="D43" s="47"/>
      <c r="E43" s="156"/>
      <c r="F43" s="136"/>
      <c r="G43" s="138"/>
      <c r="H43" s="149"/>
      <c r="I43" s="150"/>
      <c r="J43" s="150"/>
      <c r="K43" s="150"/>
      <c r="L43" s="150"/>
      <c r="M43" s="150"/>
      <c r="N43" s="151"/>
      <c r="O43" s="135"/>
      <c r="P43" s="129"/>
      <c r="Q43" s="135"/>
      <c r="R43" s="132"/>
      <c r="S43" s="133"/>
    </row>
    <row r="44" spans="1:25" ht="15" customHeight="1" x14ac:dyDescent="0.15">
      <c r="A44" s="1">
        <v>10115</v>
      </c>
      <c r="B44" s="1">
        <v>12820115</v>
      </c>
      <c r="C44" s="245"/>
      <c r="D44" s="47"/>
      <c r="E44" s="58">
        <v>15</v>
      </c>
      <c r="F44" s="96">
        <f>O44+Q44</f>
        <v>4360</v>
      </c>
      <c r="G44" s="106"/>
      <c r="H44" s="139" t="s">
        <v>142</v>
      </c>
      <c r="I44" s="140"/>
      <c r="J44" s="140"/>
      <c r="K44" s="140"/>
      <c r="L44" s="140"/>
      <c r="M44" s="140"/>
      <c r="N44" s="141"/>
      <c r="O44" s="96">
        <v>3120</v>
      </c>
      <c r="P44" s="108"/>
      <c r="Q44" s="96">
        <v>1240</v>
      </c>
      <c r="R44" s="144"/>
      <c r="S44" s="145"/>
      <c r="W44" s="3">
        <v>43731</v>
      </c>
      <c r="X44" s="1">
        <f t="shared" si="0"/>
        <v>43731</v>
      </c>
      <c r="Y44" s="1" t="s">
        <v>85</v>
      </c>
    </row>
    <row r="45" spans="1:25" ht="15" customHeight="1" x14ac:dyDescent="0.15">
      <c r="A45" s="1">
        <v>10116</v>
      </c>
      <c r="B45" s="1">
        <v>12820116</v>
      </c>
      <c r="C45" s="245"/>
      <c r="D45" s="47"/>
      <c r="E45" s="155">
        <v>16</v>
      </c>
      <c r="F45" s="136">
        <f>O45+Q45</f>
        <v>2610</v>
      </c>
      <c r="G45" s="137"/>
      <c r="H45" s="152" t="s">
        <v>116</v>
      </c>
      <c r="I45" s="153"/>
      <c r="J45" s="153"/>
      <c r="K45" s="153"/>
      <c r="L45" s="153"/>
      <c r="M45" s="153"/>
      <c r="N45" s="154"/>
      <c r="O45" s="142">
        <v>1490</v>
      </c>
      <c r="P45" s="143"/>
      <c r="Q45" s="142">
        <v>1120</v>
      </c>
      <c r="R45" s="130"/>
      <c r="S45" s="131"/>
      <c r="W45" s="3">
        <v>43752</v>
      </c>
      <c r="X45" s="1">
        <f t="shared" si="0"/>
        <v>43752</v>
      </c>
      <c r="Y45" s="1" t="s">
        <v>86</v>
      </c>
    </row>
    <row r="46" spans="1:25" ht="15" customHeight="1" x14ac:dyDescent="0.15">
      <c r="C46" s="245"/>
      <c r="D46" s="47"/>
      <c r="E46" s="156"/>
      <c r="F46" s="136"/>
      <c r="G46" s="138"/>
      <c r="H46" s="149"/>
      <c r="I46" s="150"/>
      <c r="J46" s="150"/>
      <c r="K46" s="150"/>
      <c r="L46" s="150"/>
      <c r="M46" s="150"/>
      <c r="N46" s="151"/>
      <c r="O46" s="135"/>
      <c r="P46" s="129"/>
      <c r="Q46" s="135"/>
      <c r="R46" s="132"/>
      <c r="S46" s="133"/>
      <c r="W46" s="3">
        <v>43760</v>
      </c>
      <c r="X46" s="1">
        <f t="shared" si="0"/>
        <v>43760</v>
      </c>
      <c r="Y46" s="1" t="s">
        <v>87</v>
      </c>
    </row>
    <row r="47" spans="1:25" ht="15" customHeight="1" x14ac:dyDescent="0.15">
      <c r="A47" s="1">
        <v>10117</v>
      </c>
      <c r="B47" s="1">
        <v>12820117</v>
      </c>
      <c r="C47" s="245"/>
      <c r="D47" s="47"/>
      <c r="E47" s="58">
        <v>17</v>
      </c>
      <c r="F47" s="96">
        <f t="shared" ref="F47:F49" si="3">O47+Q47</f>
        <v>2300</v>
      </c>
      <c r="G47" s="106"/>
      <c r="H47" s="139" t="s">
        <v>27</v>
      </c>
      <c r="I47" s="140"/>
      <c r="J47" s="140"/>
      <c r="K47" s="140"/>
      <c r="L47" s="140"/>
      <c r="M47" s="140"/>
      <c r="N47" s="141"/>
      <c r="O47" s="96">
        <v>830</v>
      </c>
      <c r="P47" s="108"/>
      <c r="Q47" s="96">
        <v>1470</v>
      </c>
      <c r="R47" s="144"/>
      <c r="S47" s="145"/>
      <c r="X47" s="1">
        <f t="shared" si="0"/>
        <v>0</v>
      </c>
      <c r="Y47" s="1" t="s">
        <v>88</v>
      </c>
    </row>
    <row r="48" spans="1:25" ht="15" customHeight="1" x14ac:dyDescent="0.15">
      <c r="A48" s="1">
        <v>10118</v>
      </c>
      <c r="B48" s="1">
        <v>12820118</v>
      </c>
      <c r="C48" s="245"/>
      <c r="D48" s="47"/>
      <c r="E48" s="58">
        <v>18</v>
      </c>
      <c r="F48" s="96">
        <f t="shared" si="3"/>
        <v>2300</v>
      </c>
      <c r="G48" s="106"/>
      <c r="H48" s="139" t="s">
        <v>117</v>
      </c>
      <c r="I48" s="140"/>
      <c r="J48" s="140"/>
      <c r="K48" s="140"/>
      <c r="L48" s="140"/>
      <c r="M48" s="140"/>
      <c r="N48" s="141"/>
      <c r="O48" s="96">
        <v>1540</v>
      </c>
      <c r="P48" s="108"/>
      <c r="Q48" s="96">
        <v>760</v>
      </c>
      <c r="R48" s="144"/>
      <c r="S48" s="145"/>
      <c r="W48" s="3">
        <v>43773</v>
      </c>
      <c r="X48" s="1">
        <f t="shared" si="0"/>
        <v>43773</v>
      </c>
      <c r="Y48" s="1" t="s">
        <v>89</v>
      </c>
    </row>
    <row r="49" spans="1:25" ht="15" customHeight="1" x14ac:dyDescent="0.15">
      <c r="A49" s="1">
        <v>10119</v>
      </c>
      <c r="B49" s="1">
        <v>12820119</v>
      </c>
      <c r="C49" s="245"/>
      <c r="D49" s="47"/>
      <c r="E49" s="58">
        <v>19</v>
      </c>
      <c r="F49" s="96">
        <f t="shared" si="3"/>
        <v>2310</v>
      </c>
      <c r="G49" s="106"/>
      <c r="H49" s="139" t="s">
        <v>118</v>
      </c>
      <c r="I49" s="140"/>
      <c r="J49" s="140"/>
      <c r="K49" s="140"/>
      <c r="L49" s="140"/>
      <c r="M49" s="140"/>
      <c r="N49" s="141"/>
      <c r="O49" s="96">
        <v>670</v>
      </c>
      <c r="P49" s="108"/>
      <c r="Q49" s="96">
        <v>1640</v>
      </c>
      <c r="R49" s="144"/>
      <c r="S49" s="145"/>
      <c r="X49" s="1">
        <f t="shared" si="0"/>
        <v>0</v>
      </c>
      <c r="Y49" s="1" t="s">
        <v>90</v>
      </c>
    </row>
    <row r="50" spans="1:25" ht="15" customHeight="1" x14ac:dyDescent="0.15">
      <c r="A50" s="1">
        <v>10120</v>
      </c>
      <c r="B50" s="1">
        <v>12820120</v>
      </c>
      <c r="C50" s="245"/>
      <c r="D50" s="47"/>
      <c r="E50" s="155">
        <v>20</v>
      </c>
      <c r="F50" s="136">
        <f>O50+Q50</f>
        <v>2040</v>
      </c>
      <c r="G50" s="137"/>
      <c r="H50" s="146" t="s">
        <v>136</v>
      </c>
      <c r="I50" s="147"/>
      <c r="J50" s="147"/>
      <c r="K50" s="147"/>
      <c r="L50" s="147"/>
      <c r="M50" s="147"/>
      <c r="N50" s="148"/>
      <c r="O50" s="134">
        <v>1140</v>
      </c>
      <c r="P50" s="128"/>
      <c r="Q50" s="134">
        <v>900</v>
      </c>
      <c r="R50" s="130"/>
      <c r="S50" s="131"/>
      <c r="W50" s="3">
        <v>43826</v>
      </c>
      <c r="X50" s="1">
        <f t="shared" si="0"/>
        <v>43826</v>
      </c>
    </row>
    <row r="51" spans="1:25" ht="15" customHeight="1" x14ac:dyDescent="0.15">
      <c r="C51" s="245"/>
      <c r="D51" s="47"/>
      <c r="E51" s="156"/>
      <c r="F51" s="136"/>
      <c r="G51" s="138"/>
      <c r="H51" s="149"/>
      <c r="I51" s="150"/>
      <c r="J51" s="150"/>
      <c r="K51" s="150"/>
      <c r="L51" s="150"/>
      <c r="M51" s="150"/>
      <c r="N51" s="151"/>
      <c r="O51" s="135"/>
      <c r="P51" s="129"/>
      <c r="Q51" s="135"/>
      <c r="R51" s="132"/>
      <c r="S51" s="133"/>
      <c r="W51" s="3">
        <v>43829</v>
      </c>
      <c r="X51" s="1">
        <f t="shared" si="0"/>
        <v>43829</v>
      </c>
      <c r="Y51" s="1" t="s">
        <v>91</v>
      </c>
    </row>
    <row r="52" spans="1:25" ht="15" customHeight="1" x14ac:dyDescent="0.15">
      <c r="A52" s="1">
        <v>10121</v>
      </c>
      <c r="B52" s="1">
        <v>12820121</v>
      </c>
      <c r="C52" s="245"/>
      <c r="D52" s="47"/>
      <c r="E52" s="155">
        <v>21</v>
      </c>
      <c r="F52" s="136">
        <f>O52+Q52</f>
        <v>2070</v>
      </c>
      <c r="G52" s="137"/>
      <c r="H52" s="152" t="s">
        <v>70</v>
      </c>
      <c r="I52" s="153"/>
      <c r="J52" s="153"/>
      <c r="K52" s="153"/>
      <c r="L52" s="153"/>
      <c r="M52" s="153"/>
      <c r="N52" s="154"/>
      <c r="O52" s="142">
        <v>1190</v>
      </c>
      <c r="P52" s="143"/>
      <c r="Q52" s="142">
        <v>880</v>
      </c>
      <c r="R52" s="130"/>
      <c r="S52" s="131"/>
      <c r="W52" s="3">
        <v>43830</v>
      </c>
      <c r="X52" s="1">
        <f t="shared" si="0"/>
        <v>43830</v>
      </c>
    </row>
    <row r="53" spans="1:25" ht="15" customHeight="1" x14ac:dyDescent="0.15">
      <c r="C53" s="245"/>
      <c r="D53" s="47"/>
      <c r="E53" s="156"/>
      <c r="F53" s="136"/>
      <c r="G53" s="138"/>
      <c r="H53" s="149"/>
      <c r="I53" s="150"/>
      <c r="J53" s="150"/>
      <c r="K53" s="150"/>
      <c r="L53" s="150"/>
      <c r="M53" s="150"/>
      <c r="N53" s="151"/>
      <c r="O53" s="135"/>
      <c r="P53" s="129"/>
      <c r="Q53" s="135"/>
      <c r="R53" s="132"/>
      <c r="S53" s="133"/>
      <c r="X53" s="1">
        <f t="shared" si="0"/>
        <v>0</v>
      </c>
      <c r="Y53" s="1" t="s">
        <v>92</v>
      </c>
    </row>
    <row r="54" spans="1:25" ht="15" customHeight="1" x14ac:dyDescent="0.15">
      <c r="A54" s="1">
        <v>10122</v>
      </c>
      <c r="B54" s="1">
        <v>12820122</v>
      </c>
      <c r="C54" s="245"/>
      <c r="D54" s="47"/>
      <c r="E54" s="59">
        <v>22</v>
      </c>
      <c r="F54" s="96">
        <f t="shared" ref="F54:F60" si="4">O54+Q54</f>
        <v>2620</v>
      </c>
      <c r="G54" s="127"/>
      <c r="H54" s="139" t="s">
        <v>143</v>
      </c>
      <c r="I54" s="140"/>
      <c r="J54" s="140"/>
      <c r="K54" s="140"/>
      <c r="L54" s="140"/>
      <c r="M54" s="140"/>
      <c r="N54" s="141"/>
      <c r="O54" s="96">
        <v>2090</v>
      </c>
      <c r="P54" s="108"/>
      <c r="Q54" s="96">
        <v>530</v>
      </c>
      <c r="R54" s="144"/>
      <c r="S54" s="145"/>
      <c r="W54" s="3">
        <v>43832</v>
      </c>
      <c r="X54" s="1">
        <f t="shared" si="0"/>
        <v>43832</v>
      </c>
    </row>
    <row r="55" spans="1:25" ht="15" customHeight="1" x14ac:dyDescent="0.15">
      <c r="A55" s="1">
        <v>10201</v>
      </c>
      <c r="B55" s="1">
        <v>12820201</v>
      </c>
      <c r="C55" s="243" t="s">
        <v>28</v>
      </c>
      <c r="D55" s="48"/>
      <c r="E55" s="113">
        <v>1</v>
      </c>
      <c r="F55" s="96">
        <f t="shared" si="4"/>
        <v>2450</v>
      </c>
      <c r="G55" s="106"/>
      <c r="H55" s="139" t="s">
        <v>119</v>
      </c>
      <c r="I55" s="140"/>
      <c r="J55" s="140"/>
      <c r="K55" s="140"/>
      <c r="L55" s="140"/>
      <c r="M55" s="140"/>
      <c r="N55" s="141"/>
      <c r="O55" s="96">
        <v>1160</v>
      </c>
      <c r="P55" s="108"/>
      <c r="Q55" s="96">
        <v>1290</v>
      </c>
      <c r="R55" s="144"/>
      <c r="S55" s="145"/>
      <c r="W55" s="3">
        <v>43843</v>
      </c>
      <c r="X55" s="1">
        <f t="shared" si="0"/>
        <v>43843</v>
      </c>
      <c r="Y55" s="1" t="s">
        <v>93</v>
      </c>
    </row>
    <row r="56" spans="1:25" ht="15" customHeight="1" x14ac:dyDescent="0.15">
      <c r="A56" s="1">
        <v>10202</v>
      </c>
      <c r="B56" s="1">
        <v>12820202</v>
      </c>
      <c r="C56" s="243"/>
      <c r="D56" s="49"/>
      <c r="E56" s="113">
        <v>2</v>
      </c>
      <c r="F56" s="96">
        <f t="shared" si="4"/>
        <v>1450</v>
      </c>
      <c r="G56" s="106"/>
      <c r="H56" s="139" t="s">
        <v>120</v>
      </c>
      <c r="I56" s="140"/>
      <c r="J56" s="140"/>
      <c r="K56" s="140"/>
      <c r="L56" s="140"/>
      <c r="M56" s="140"/>
      <c r="N56" s="141"/>
      <c r="O56" s="96">
        <v>720</v>
      </c>
      <c r="P56" s="108"/>
      <c r="Q56" s="96">
        <v>730</v>
      </c>
      <c r="R56" s="144"/>
      <c r="S56" s="145"/>
      <c r="W56" s="3">
        <v>43872</v>
      </c>
      <c r="X56" s="1">
        <f t="shared" si="0"/>
        <v>43872</v>
      </c>
      <c r="Y56" s="1" t="s">
        <v>94</v>
      </c>
    </row>
    <row r="57" spans="1:25" ht="15" customHeight="1" x14ac:dyDescent="0.15">
      <c r="A57" s="1">
        <v>10203</v>
      </c>
      <c r="B57" s="1">
        <v>12820203</v>
      </c>
      <c r="C57" s="243"/>
      <c r="D57" s="49"/>
      <c r="E57" s="113">
        <v>3</v>
      </c>
      <c r="F57" s="96">
        <f t="shared" si="4"/>
        <v>3590</v>
      </c>
      <c r="G57" s="106"/>
      <c r="H57" s="139" t="s">
        <v>29</v>
      </c>
      <c r="I57" s="140"/>
      <c r="J57" s="140"/>
      <c r="K57" s="140"/>
      <c r="L57" s="140"/>
      <c r="M57" s="140"/>
      <c r="N57" s="141"/>
      <c r="O57" s="96">
        <v>2110</v>
      </c>
      <c r="P57" s="108"/>
      <c r="Q57" s="96">
        <v>1480</v>
      </c>
      <c r="R57" s="144"/>
      <c r="S57" s="145"/>
      <c r="W57" s="3">
        <v>43884</v>
      </c>
      <c r="X57" s="1">
        <f t="shared" si="0"/>
        <v>43884</v>
      </c>
      <c r="Y57" s="1" t="s">
        <v>95</v>
      </c>
    </row>
    <row r="58" spans="1:25" ht="15" customHeight="1" x14ac:dyDescent="0.15">
      <c r="A58" s="1">
        <v>10204</v>
      </c>
      <c r="B58" s="1">
        <v>12820204</v>
      </c>
      <c r="C58" s="243"/>
      <c r="D58" s="49"/>
      <c r="E58" s="113">
        <v>4</v>
      </c>
      <c r="F58" s="96">
        <f t="shared" si="4"/>
        <v>2210</v>
      </c>
      <c r="G58" s="106"/>
      <c r="H58" s="139" t="s">
        <v>30</v>
      </c>
      <c r="I58" s="140"/>
      <c r="J58" s="140"/>
      <c r="K58" s="140"/>
      <c r="L58" s="140"/>
      <c r="M58" s="140"/>
      <c r="N58" s="141"/>
      <c r="O58" s="96">
        <v>1400</v>
      </c>
      <c r="P58" s="108"/>
      <c r="Q58" s="96">
        <v>810</v>
      </c>
      <c r="R58" s="144"/>
      <c r="S58" s="145"/>
      <c r="W58" s="3">
        <v>43885</v>
      </c>
      <c r="X58" s="1">
        <f t="shared" si="0"/>
        <v>43885</v>
      </c>
      <c r="Y58" s="1" t="s">
        <v>96</v>
      </c>
    </row>
    <row r="59" spans="1:25" ht="15" customHeight="1" x14ac:dyDescent="0.15">
      <c r="A59" s="1">
        <v>10205</v>
      </c>
      <c r="B59" s="1">
        <v>12820205</v>
      </c>
      <c r="C59" s="243"/>
      <c r="D59" s="49" t="s">
        <v>31</v>
      </c>
      <c r="E59" s="113">
        <v>5</v>
      </c>
      <c r="F59" s="96">
        <f t="shared" si="4"/>
        <v>2170</v>
      </c>
      <c r="G59" s="106"/>
      <c r="H59" s="139" t="s">
        <v>121</v>
      </c>
      <c r="I59" s="140"/>
      <c r="J59" s="140"/>
      <c r="K59" s="140"/>
      <c r="L59" s="140"/>
      <c r="M59" s="140"/>
      <c r="N59" s="141"/>
      <c r="O59" s="96">
        <v>1560</v>
      </c>
      <c r="P59" s="108"/>
      <c r="Q59" s="96">
        <v>610</v>
      </c>
      <c r="R59" s="144"/>
      <c r="S59" s="145"/>
      <c r="W59" s="3">
        <v>43910</v>
      </c>
      <c r="X59" s="1">
        <f t="shared" si="0"/>
        <v>43910</v>
      </c>
      <c r="Y59" s="1" t="s">
        <v>74</v>
      </c>
    </row>
    <row r="60" spans="1:25" ht="15" customHeight="1" x14ac:dyDescent="0.15">
      <c r="A60" s="1">
        <v>10206</v>
      </c>
      <c r="B60" s="1">
        <v>12820206</v>
      </c>
      <c r="C60" s="243"/>
      <c r="D60" s="115">
        <f>SUM(F55:F64)</f>
        <v>29400</v>
      </c>
      <c r="E60" s="113">
        <v>6</v>
      </c>
      <c r="F60" s="96">
        <f t="shared" si="4"/>
        <v>3860</v>
      </c>
      <c r="G60" s="106"/>
      <c r="H60" s="139" t="s">
        <v>32</v>
      </c>
      <c r="I60" s="140"/>
      <c r="J60" s="140"/>
      <c r="K60" s="140"/>
      <c r="L60" s="140"/>
      <c r="M60" s="140"/>
      <c r="N60" s="141"/>
      <c r="O60" s="96">
        <v>2710</v>
      </c>
      <c r="P60" s="108"/>
      <c r="Q60" s="96">
        <v>1150</v>
      </c>
      <c r="R60" s="144"/>
      <c r="S60" s="145"/>
      <c r="W60" s="3">
        <v>43950</v>
      </c>
      <c r="X60" s="1">
        <f t="shared" si="0"/>
        <v>43950</v>
      </c>
      <c r="Y60" s="1" t="s">
        <v>97</v>
      </c>
    </row>
    <row r="61" spans="1:25" ht="15" customHeight="1" x14ac:dyDescent="0.15">
      <c r="A61" s="1">
        <v>10207</v>
      </c>
      <c r="B61" s="1">
        <v>12820207</v>
      </c>
      <c r="C61" s="243"/>
      <c r="D61" s="49"/>
      <c r="E61" s="249">
        <v>7</v>
      </c>
      <c r="F61" s="136">
        <f>O61+Q61</f>
        <v>4730</v>
      </c>
      <c r="G61" s="137"/>
      <c r="H61" s="146" t="s">
        <v>130</v>
      </c>
      <c r="I61" s="147"/>
      <c r="J61" s="147"/>
      <c r="K61" s="147"/>
      <c r="L61" s="147"/>
      <c r="M61" s="147"/>
      <c r="N61" s="148"/>
      <c r="O61" s="142">
        <v>3940</v>
      </c>
      <c r="P61" s="143"/>
      <c r="Q61" s="142">
        <v>790</v>
      </c>
      <c r="R61" s="130"/>
      <c r="S61" s="131"/>
      <c r="X61" s="1">
        <f t="shared" si="0"/>
        <v>0</v>
      </c>
      <c r="Y61" s="1" t="s">
        <v>98</v>
      </c>
    </row>
    <row r="62" spans="1:25" ht="15" customHeight="1" x14ac:dyDescent="0.15">
      <c r="C62" s="243"/>
      <c r="D62" s="49"/>
      <c r="E62" s="249"/>
      <c r="F62" s="136"/>
      <c r="G62" s="138"/>
      <c r="H62" s="149"/>
      <c r="I62" s="150"/>
      <c r="J62" s="150"/>
      <c r="K62" s="150"/>
      <c r="L62" s="150"/>
      <c r="M62" s="150"/>
      <c r="N62" s="151"/>
      <c r="O62" s="135"/>
      <c r="P62" s="129"/>
      <c r="Q62" s="135"/>
      <c r="R62" s="132"/>
      <c r="S62" s="133"/>
      <c r="W62" s="3">
        <v>43955</v>
      </c>
      <c r="X62" s="1">
        <f t="shared" si="0"/>
        <v>43955</v>
      </c>
      <c r="Y62" s="1" t="s">
        <v>99</v>
      </c>
    </row>
    <row r="63" spans="1:25" ht="15" customHeight="1" x14ac:dyDescent="0.15">
      <c r="A63" s="1">
        <v>10208</v>
      </c>
      <c r="B63" s="1">
        <v>12820208</v>
      </c>
      <c r="C63" s="243"/>
      <c r="D63" s="49"/>
      <c r="E63" s="113">
        <v>8</v>
      </c>
      <c r="F63" s="96">
        <f t="shared" ref="F63:F65" si="5">O63+Q63</f>
        <v>5130</v>
      </c>
      <c r="G63" s="106"/>
      <c r="H63" s="246" t="s">
        <v>44</v>
      </c>
      <c r="I63" s="247"/>
      <c r="J63" s="247"/>
      <c r="K63" s="247"/>
      <c r="L63" s="247"/>
      <c r="M63" s="247"/>
      <c r="N63" s="248"/>
      <c r="O63" s="96">
        <v>4460</v>
      </c>
      <c r="P63" s="108"/>
      <c r="Q63" s="96">
        <v>670</v>
      </c>
      <c r="R63" s="144"/>
      <c r="S63" s="145"/>
      <c r="W63" s="3">
        <v>43956</v>
      </c>
      <c r="X63" s="1">
        <f t="shared" si="0"/>
        <v>43956</v>
      </c>
      <c r="Y63" s="1" t="s">
        <v>79</v>
      </c>
    </row>
    <row r="64" spans="1:25" ht="15" customHeight="1" x14ac:dyDescent="0.15">
      <c r="A64" s="1">
        <v>10209</v>
      </c>
      <c r="B64" s="1">
        <v>12820209</v>
      </c>
      <c r="C64" s="243"/>
      <c r="D64" s="50"/>
      <c r="E64" s="113">
        <v>9</v>
      </c>
      <c r="F64" s="96">
        <f t="shared" si="5"/>
        <v>3810</v>
      </c>
      <c r="G64" s="106"/>
      <c r="H64" s="246" t="s">
        <v>108</v>
      </c>
      <c r="I64" s="247"/>
      <c r="J64" s="247"/>
      <c r="K64" s="247"/>
      <c r="L64" s="247"/>
      <c r="M64" s="247"/>
      <c r="N64" s="248"/>
      <c r="O64" s="96">
        <v>1970</v>
      </c>
      <c r="P64" s="108"/>
      <c r="Q64" s="96">
        <v>1840</v>
      </c>
      <c r="R64" s="144"/>
      <c r="S64" s="145"/>
      <c r="W64" s="3">
        <v>43957</v>
      </c>
      <c r="X64" s="1">
        <f t="shared" si="0"/>
        <v>43957</v>
      </c>
      <c r="Y64" s="1" t="s">
        <v>100</v>
      </c>
    </row>
    <row r="65" spans="1:25" ht="15" customHeight="1" x14ac:dyDescent="0.15">
      <c r="A65" s="1">
        <v>10301</v>
      </c>
      <c r="B65" s="1">
        <v>12820301</v>
      </c>
      <c r="C65" s="243" t="s">
        <v>33</v>
      </c>
      <c r="D65" s="48"/>
      <c r="E65" s="58">
        <v>1</v>
      </c>
      <c r="F65" s="96">
        <f t="shared" si="5"/>
        <v>2200</v>
      </c>
      <c r="G65" s="106"/>
      <c r="H65" s="139" t="s">
        <v>122</v>
      </c>
      <c r="I65" s="140"/>
      <c r="J65" s="140"/>
      <c r="K65" s="140"/>
      <c r="L65" s="140"/>
      <c r="M65" s="140"/>
      <c r="N65" s="141"/>
      <c r="O65" s="96">
        <v>1190</v>
      </c>
      <c r="P65" s="108"/>
      <c r="Q65" s="96">
        <v>1010</v>
      </c>
      <c r="R65" s="144"/>
      <c r="S65" s="145"/>
      <c r="W65" s="3">
        <v>44032</v>
      </c>
      <c r="X65" s="1">
        <f t="shared" si="0"/>
        <v>44032</v>
      </c>
      <c r="Y65" s="1" t="s">
        <v>81</v>
      </c>
    </row>
    <row r="66" spans="1:25" ht="15" customHeight="1" x14ac:dyDescent="0.15">
      <c r="A66" s="1">
        <v>10302</v>
      </c>
      <c r="B66" s="1">
        <v>12820302</v>
      </c>
      <c r="C66" s="243"/>
      <c r="D66" s="49"/>
      <c r="E66" s="249">
        <v>2</v>
      </c>
      <c r="F66" s="136">
        <f>O66+Q66</f>
        <v>5200</v>
      </c>
      <c r="G66" s="137"/>
      <c r="H66" s="146" t="s">
        <v>137</v>
      </c>
      <c r="I66" s="147"/>
      <c r="J66" s="147"/>
      <c r="K66" s="147"/>
      <c r="L66" s="147"/>
      <c r="M66" s="147"/>
      <c r="N66" s="148"/>
      <c r="O66" s="134">
        <v>1950</v>
      </c>
      <c r="P66" s="128"/>
      <c r="Q66" s="134">
        <v>3250</v>
      </c>
      <c r="R66" s="130"/>
      <c r="S66" s="131"/>
      <c r="W66" s="3">
        <v>44054</v>
      </c>
      <c r="X66" s="1">
        <f t="shared" si="0"/>
        <v>44054</v>
      </c>
      <c r="Y66" s="1" t="s">
        <v>101</v>
      </c>
    </row>
    <row r="67" spans="1:25" ht="15" customHeight="1" x14ac:dyDescent="0.15">
      <c r="C67" s="243"/>
      <c r="D67" s="49"/>
      <c r="E67" s="249"/>
      <c r="F67" s="136"/>
      <c r="G67" s="138"/>
      <c r="H67" s="149"/>
      <c r="I67" s="150"/>
      <c r="J67" s="150"/>
      <c r="K67" s="150"/>
      <c r="L67" s="150"/>
      <c r="M67" s="150"/>
      <c r="N67" s="151"/>
      <c r="O67" s="135"/>
      <c r="P67" s="129"/>
      <c r="Q67" s="135"/>
      <c r="R67" s="132"/>
      <c r="S67" s="133"/>
      <c r="W67" s="3">
        <v>44095</v>
      </c>
      <c r="X67" s="1">
        <f t="shared" si="0"/>
        <v>44095</v>
      </c>
      <c r="Y67" s="1" t="s">
        <v>84</v>
      </c>
    </row>
    <row r="68" spans="1:25" ht="15" customHeight="1" x14ac:dyDescent="0.15">
      <c r="A68" s="1">
        <v>10303</v>
      </c>
      <c r="B68" s="1">
        <v>12820303</v>
      </c>
      <c r="C68" s="243"/>
      <c r="D68" s="49"/>
      <c r="E68" s="249">
        <v>3</v>
      </c>
      <c r="F68" s="136">
        <f>O68+Q68</f>
        <v>1990</v>
      </c>
      <c r="G68" s="137"/>
      <c r="H68" s="146" t="s">
        <v>138</v>
      </c>
      <c r="I68" s="147"/>
      <c r="J68" s="147"/>
      <c r="K68" s="147"/>
      <c r="L68" s="147"/>
      <c r="M68" s="147"/>
      <c r="N68" s="148"/>
      <c r="O68" s="134">
        <v>1030</v>
      </c>
      <c r="P68" s="128"/>
      <c r="Q68" s="134">
        <v>960</v>
      </c>
      <c r="R68" s="130"/>
      <c r="S68" s="131"/>
      <c r="W68" s="3">
        <v>44096</v>
      </c>
      <c r="X68" s="1">
        <f t="shared" si="0"/>
        <v>44096</v>
      </c>
      <c r="Y68" s="1" t="s">
        <v>102</v>
      </c>
    </row>
    <row r="69" spans="1:25" ht="15" customHeight="1" x14ac:dyDescent="0.15">
      <c r="C69" s="243"/>
      <c r="D69" s="49"/>
      <c r="E69" s="249"/>
      <c r="F69" s="136"/>
      <c r="G69" s="138"/>
      <c r="H69" s="149"/>
      <c r="I69" s="150"/>
      <c r="J69" s="150"/>
      <c r="K69" s="150"/>
      <c r="L69" s="150"/>
      <c r="M69" s="150"/>
      <c r="N69" s="151"/>
      <c r="O69" s="135"/>
      <c r="P69" s="129"/>
      <c r="Q69" s="135"/>
      <c r="R69" s="132"/>
      <c r="S69" s="133"/>
      <c r="W69" s="3">
        <v>44116</v>
      </c>
      <c r="X69" s="1">
        <f t="shared" si="0"/>
        <v>44116</v>
      </c>
      <c r="Y69" s="1" t="s">
        <v>86</v>
      </c>
    </row>
    <row r="70" spans="1:25" ht="15" customHeight="1" x14ac:dyDescent="0.15">
      <c r="A70" s="1">
        <v>10304</v>
      </c>
      <c r="B70" s="1">
        <v>12820304</v>
      </c>
      <c r="C70" s="243"/>
      <c r="D70" s="49" t="s">
        <v>34</v>
      </c>
      <c r="E70" s="249">
        <v>4</v>
      </c>
      <c r="F70" s="136">
        <f>O70+Q70</f>
        <v>1130</v>
      </c>
      <c r="G70" s="137"/>
      <c r="H70" s="152" t="s">
        <v>146</v>
      </c>
      <c r="I70" s="153"/>
      <c r="J70" s="153"/>
      <c r="K70" s="153"/>
      <c r="L70" s="153"/>
      <c r="M70" s="153"/>
      <c r="N70" s="154"/>
      <c r="O70" s="142">
        <v>740</v>
      </c>
      <c r="P70" s="143"/>
      <c r="Q70" s="142">
        <v>390</v>
      </c>
      <c r="R70" s="130"/>
      <c r="S70" s="131"/>
      <c r="W70" s="3">
        <v>44138</v>
      </c>
      <c r="X70" s="1">
        <f t="shared" si="0"/>
        <v>44138</v>
      </c>
      <c r="Y70" s="1" t="s">
        <v>103</v>
      </c>
    </row>
    <row r="71" spans="1:25" ht="15" customHeight="1" x14ac:dyDescent="0.15">
      <c r="C71" s="243"/>
      <c r="D71" s="49"/>
      <c r="E71" s="249"/>
      <c r="F71" s="136"/>
      <c r="G71" s="138"/>
      <c r="H71" s="149"/>
      <c r="I71" s="150"/>
      <c r="J71" s="150"/>
      <c r="K71" s="150"/>
      <c r="L71" s="150"/>
      <c r="M71" s="150"/>
      <c r="N71" s="151"/>
      <c r="O71" s="135"/>
      <c r="P71" s="129"/>
      <c r="Q71" s="135"/>
      <c r="R71" s="132"/>
      <c r="S71" s="133"/>
      <c r="W71" s="3">
        <v>44158</v>
      </c>
      <c r="X71" s="1">
        <f t="shared" si="0"/>
        <v>44158</v>
      </c>
      <c r="Y71" s="1" t="s">
        <v>104</v>
      </c>
    </row>
    <row r="72" spans="1:25" ht="15" customHeight="1" x14ac:dyDescent="0.15">
      <c r="A72" s="1">
        <v>10305</v>
      </c>
      <c r="B72" s="1">
        <v>12820305</v>
      </c>
      <c r="C72" s="243"/>
      <c r="D72" s="116">
        <f>SUM(F65:F78)</f>
        <v>33540</v>
      </c>
      <c r="E72" s="58">
        <v>5</v>
      </c>
      <c r="F72" s="96">
        <f>O72+Q72</f>
        <v>5510</v>
      </c>
      <c r="G72" s="106"/>
      <c r="H72" s="139" t="s">
        <v>35</v>
      </c>
      <c r="I72" s="140"/>
      <c r="J72" s="140"/>
      <c r="K72" s="140"/>
      <c r="L72" s="140"/>
      <c r="M72" s="140"/>
      <c r="N72" s="141"/>
      <c r="O72" s="96">
        <v>4160</v>
      </c>
      <c r="P72" s="108"/>
      <c r="Q72" s="96">
        <v>1350</v>
      </c>
      <c r="R72" s="144"/>
      <c r="S72" s="145"/>
    </row>
    <row r="73" spans="1:25" ht="15" customHeight="1" x14ac:dyDescent="0.15">
      <c r="A73" s="1">
        <v>10306</v>
      </c>
      <c r="B73" s="1">
        <v>12820306</v>
      </c>
      <c r="C73" s="243"/>
      <c r="D73" s="49"/>
      <c r="E73" s="249">
        <v>6</v>
      </c>
      <c r="F73" s="136">
        <f>O73+Q73</f>
        <v>2410</v>
      </c>
      <c r="G73" s="137"/>
      <c r="H73" s="152" t="s">
        <v>140</v>
      </c>
      <c r="I73" s="153"/>
      <c r="J73" s="153"/>
      <c r="K73" s="153"/>
      <c r="L73" s="153"/>
      <c r="M73" s="153"/>
      <c r="N73" s="154"/>
      <c r="O73" s="142">
        <v>1520</v>
      </c>
      <c r="P73" s="143"/>
      <c r="Q73" s="142">
        <v>890</v>
      </c>
      <c r="R73" s="130"/>
      <c r="S73" s="131"/>
      <c r="X73" s="1">
        <f t="shared" ref="X73" si="6">W73</f>
        <v>0</v>
      </c>
    </row>
    <row r="74" spans="1:25" ht="15" customHeight="1" x14ac:dyDescent="0.15">
      <c r="C74" s="243"/>
      <c r="D74" s="49"/>
      <c r="E74" s="249"/>
      <c r="F74" s="136"/>
      <c r="G74" s="138"/>
      <c r="H74" s="149"/>
      <c r="I74" s="150"/>
      <c r="J74" s="150"/>
      <c r="K74" s="150"/>
      <c r="L74" s="150"/>
      <c r="M74" s="150"/>
      <c r="N74" s="151"/>
      <c r="O74" s="135"/>
      <c r="P74" s="129"/>
      <c r="Q74" s="135"/>
      <c r="R74" s="132"/>
      <c r="S74" s="133"/>
    </row>
    <row r="75" spans="1:25" ht="15" customHeight="1" x14ac:dyDescent="0.15">
      <c r="A75" s="1">
        <v>10307</v>
      </c>
      <c r="B75" s="1">
        <v>12820307</v>
      </c>
      <c r="C75" s="243"/>
      <c r="D75" s="49"/>
      <c r="E75" s="249">
        <v>7</v>
      </c>
      <c r="F75" s="136">
        <f>O75+Q75</f>
        <v>7060</v>
      </c>
      <c r="G75" s="137"/>
      <c r="H75" s="152" t="s">
        <v>141</v>
      </c>
      <c r="I75" s="153"/>
      <c r="J75" s="153"/>
      <c r="K75" s="153"/>
      <c r="L75" s="153"/>
      <c r="M75" s="153"/>
      <c r="N75" s="154"/>
      <c r="O75" s="142">
        <v>4560</v>
      </c>
      <c r="P75" s="143"/>
      <c r="Q75" s="142">
        <v>2500</v>
      </c>
      <c r="R75" s="130"/>
      <c r="S75" s="131"/>
    </row>
    <row r="76" spans="1:25" ht="15" customHeight="1" x14ac:dyDescent="0.15">
      <c r="C76" s="243"/>
      <c r="D76" s="49"/>
      <c r="E76" s="249"/>
      <c r="F76" s="136"/>
      <c r="G76" s="138"/>
      <c r="H76" s="149"/>
      <c r="I76" s="150"/>
      <c r="J76" s="150"/>
      <c r="K76" s="150"/>
      <c r="L76" s="150"/>
      <c r="M76" s="150"/>
      <c r="N76" s="151"/>
      <c r="O76" s="135"/>
      <c r="P76" s="129"/>
      <c r="Q76" s="135"/>
      <c r="R76" s="132"/>
      <c r="S76" s="133"/>
    </row>
    <row r="77" spans="1:25" ht="15" customHeight="1" x14ac:dyDescent="0.15">
      <c r="A77" s="1">
        <v>10308</v>
      </c>
      <c r="B77" s="1">
        <v>12820308</v>
      </c>
      <c r="C77" s="243"/>
      <c r="D77" s="49"/>
      <c r="E77" s="58">
        <v>8</v>
      </c>
      <c r="F77" s="96">
        <f t="shared" ref="F77:F79" si="7">O77+Q77</f>
        <v>3250</v>
      </c>
      <c r="G77" s="106"/>
      <c r="H77" s="139" t="s">
        <v>123</v>
      </c>
      <c r="I77" s="140"/>
      <c r="J77" s="140"/>
      <c r="K77" s="140"/>
      <c r="L77" s="140"/>
      <c r="M77" s="140"/>
      <c r="N77" s="141"/>
      <c r="O77" s="96">
        <v>2550</v>
      </c>
      <c r="P77" s="108"/>
      <c r="Q77" s="96">
        <v>700</v>
      </c>
      <c r="R77" s="144"/>
      <c r="S77" s="145"/>
    </row>
    <row r="78" spans="1:25" ht="15" customHeight="1" x14ac:dyDescent="0.15">
      <c r="A78" s="1">
        <v>10309</v>
      </c>
      <c r="B78" s="1">
        <v>12820309</v>
      </c>
      <c r="C78" s="243"/>
      <c r="D78" s="50"/>
      <c r="E78" s="58">
        <v>9</v>
      </c>
      <c r="F78" s="96">
        <f t="shared" si="7"/>
        <v>4790</v>
      </c>
      <c r="G78" s="106"/>
      <c r="H78" s="139" t="s">
        <v>36</v>
      </c>
      <c r="I78" s="140"/>
      <c r="J78" s="140"/>
      <c r="K78" s="140"/>
      <c r="L78" s="140"/>
      <c r="M78" s="140"/>
      <c r="N78" s="141"/>
      <c r="O78" s="96">
        <v>4200</v>
      </c>
      <c r="P78" s="108"/>
      <c r="Q78" s="96">
        <v>590</v>
      </c>
      <c r="R78" s="144"/>
      <c r="S78" s="145"/>
    </row>
    <row r="79" spans="1:25" ht="15" customHeight="1" x14ac:dyDescent="0.15">
      <c r="A79" s="1">
        <v>10401</v>
      </c>
      <c r="B79" s="1">
        <v>12820401</v>
      </c>
      <c r="C79" s="251" t="s">
        <v>37</v>
      </c>
      <c r="D79" s="48"/>
      <c r="E79" s="113">
        <v>1</v>
      </c>
      <c r="F79" s="96">
        <f t="shared" si="7"/>
        <v>2180</v>
      </c>
      <c r="G79" s="106"/>
      <c r="H79" s="139" t="s">
        <v>124</v>
      </c>
      <c r="I79" s="140"/>
      <c r="J79" s="140"/>
      <c r="K79" s="140"/>
      <c r="L79" s="140"/>
      <c r="M79" s="140"/>
      <c r="N79" s="141"/>
      <c r="O79" s="96">
        <v>1730</v>
      </c>
      <c r="P79" s="108"/>
      <c r="Q79" s="96">
        <v>450</v>
      </c>
      <c r="R79" s="144"/>
      <c r="S79" s="145"/>
    </row>
    <row r="80" spans="1:25" ht="15" customHeight="1" x14ac:dyDescent="0.15">
      <c r="A80" s="1">
        <v>10402</v>
      </c>
      <c r="B80" s="1">
        <v>12820402</v>
      </c>
      <c r="C80" s="251"/>
      <c r="D80" s="49" t="s">
        <v>38</v>
      </c>
      <c r="E80" s="249">
        <v>2</v>
      </c>
      <c r="F80" s="136">
        <f>O80+Q80</f>
        <v>5460</v>
      </c>
      <c r="G80" s="137"/>
      <c r="H80" s="146" t="s">
        <v>71</v>
      </c>
      <c r="I80" s="147"/>
      <c r="J80" s="147"/>
      <c r="K80" s="147"/>
      <c r="L80" s="147"/>
      <c r="M80" s="147"/>
      <c r="N80" s="148"/>
      <c r="O80" s="134">
        <v>4430</v>
      </c>
      <c r="P80" s="128"/>
      <c r="Q80" s="134">
        <v>1030</v>
      </c>
      <c r="R80" s="130"/>
      <c r="S80" s="131"/>
    </row>
    <row r="81" spans="1:22" ht="15" customHeight="1" x14ac:dyDescent="0.15">
      <c r="C81" s="251"/>
      <c r="D81" s="116">
        <f>SUM(F79:F82)</f>
        <v>9220</v>
      </c>
      <c r="E81" s="249"/>
      <c r="F81" s="136"/>
      <c r="G81" s="138"/>
      <c r="H81" s="149"/>
      <c r="I81" s="150"/>
      <c r="J81" s="150"/>
      <c r="K81" s="150"/>
      <c r="L81" s="150"/>
      <c r="M81" s="150"/>
      <c r="N81" s="151"/>
      <c r="O81" s="135"/>
      <c r="P81" s="129"/>
      <c r="Q81" s="135"/>
      <c r="R81" s="132"/>
      <c r="S81" s="133"/>
    </row>
    <row r="82" spans="1:22" ht="15" customHeight="1" x14ac:dyDescent="0.15">
      <c r="A82" s="1">
        <v>10403</v>
      </c>
      <c r="B82" s="1">
        <v>12820403</v>
      </c>
      <c r="C82" s="251"/>
      <c r="D82" s="50"/>
      <c r="E82" s="58">
        <v>3</v>
      </c>
      <c r="F82" s="96">
        <f>O82+Q82</f>
        <v>1580</v>
      </c>
      <c r="G82" s="106"/>
      <c r="H82" s="139" t="s">
        <v>125</v>
      </c>
      <c r="I82" s="140"/>
      <c r="J82" s="140"/>
      <c r="K82" s="140"/>
      <c r="L82" s="140"/>
      <c r="M82" s="140"/>
      <c r="N82" s="141"/>
      <c r="O82" s="96">
        <v>1510</v>
      </c>
      <c r="P82" s="108"/>
      <c r="Q82" s="96">
        <v>70</v>
      </c>
      <c r="R82" s="144"/>
      <c r="S82" s="145"/>
    </row>
    <row r="83" spans="1:22" ht="15" customHeight="1" x14ac:dyDescent="0.15">
      <c r="A83" s="1">
        <v>10601</v>
      </c>
      <c r="B83" s="1">
        <v>23830101</v>
      </c>
      <c r="C83" s="261" t="s">
        <v>45</v>
      </c>
      <c r="D83" s="51" t="s">
        <v>46</v>
      </c>
      <c r="E83" s="250">
        <v>1</v>
      </c>
      <c r="F83" s="136">
        <f>O83+Q83</f>
        <v>3400</v>
      </c>
      <c r="G83" s="137"/>
      <c r="H83" s="252" t="s">
        <v>147</v>
      </c>
      <c r="I83" s="253"/>
      <c r="J83" s="253"/>
      <c r="K83" s="253"/>
      <c r="L83" s="253"/>
      <c r="M83" s="253"/>
      <c r="N83" s="254"/>
      <c r="O83" s="134">
        <v>1380</v>
      </c>
      <c r="P83" s="128"/>
      <c r="Q83" s="134">
        <v>2020</v>
      </c>
      <c r="R83" s="130"/>
      <c r="S83" s="131"/>
    </row>
    <row r="84" spans="1:22" ht="15" customHeight="1" x14ac:dyDescent="0.15">
      <c r="C84" s="261"/>
      <c r="D84" s="52"/>
      <c r="E84" s="250"/>
      <c r="F84" s="136"/>
      <c r="G84" s="138"/>
      <c r="H84" s="255"/>
      <c r="I84" s="256"/>
      <c r="J84" s="256"/>
      <c r="K84" s="256"/>
      <c r="L84" s="256"/>
      <c r="M84" s="256"/>
      <c r="N84" s="257"/>
      <c r="O84" s="135"/>
      <c r="P84" s="129"/>
      <c r="Q84" s="135"/>
      <c r="R84" s="132"/>
      <c r="S84" s="133"/>
    </row>
    <row r="85" spans="1:22" ht="15" customHeight="1" x14ac:dyDescent="0.15">
      <c r="A85" s="1">
        <v>10602</v>
      </c>
      <c r="B85" s="1">
        <v>23830102</v>
      </c>
      <c r="C85" s="261"/>
      <c r="D85" s="52"/>
      <c r="E85" s="250">
        <v>2</v>
      </c>
      <c r="F85" s="136">
        <f>O85+Q85</f>
        <v>5280</v>
      </c>
      <c r="G85" s="137"/>
      <c r="H85" s="262" t="s">
        <v>144</v>
      </c>
      <c r="I85" s="263"/>
      <c r="J85" s="263"/>
      <c r="K85" s="263"/>
      <c r="L85" s="263"/>
      <c r="M85" s="263"/>
      <c r="N85" s="264"/>
      <c r="O85" s="134">
        <v>2280</v>
      </c>
      <c r="P85" s="128"/>
      <c r="Q85" s="134">
        <v>3000</v>
      </c>
      <c r="R85" s="130"/>
      <c r="S85" s="131"/>
    </row>
    <row r="86" spans="1:22" ht="15" customHeight="1" x14ac:dyDescent="0.15">
      <c r="C86" s="261"/>
      <c r="D86" s="52"/>
      <c r="E86" s="250"/>
      <c r="F86" s="136"/>
      <c r="G86" s="138"/>
      <c r="H86" s="255"/>
      <c r="I86" s="256"/>
      <c r="J86" s="256"/>
      <c r="K86" s="256"/>
      <c r="L86" s="256"/>
      <c r="M86" s="256"/>
      <c r="N86" s="257"/>
      <c r="O86" s="135"/>
      <c r="P86" s="129"/>
      <c r="Q86" s="135"/>
      <c r="R86" s="132"/>
      <c r="S86" s="133"/>
    </row>
    <row r="87" spans="1:22" ht="15" customHeight="1" x14ac:dyDescent="0.15">
      <c r="A87" s="1">
        <v>10603</v>
      </c>
      <c r="B87" s="1">
        <v>23830103</v>
      </c>
      <c r="C87" s="261"/>
      <c r="D87" s="52"/>
      <c r="E87" s="250">
        <v>3</v>
      </c>
      <c r="F87" s="136">
        <f>O87+Q87</f>
        <v>4360</v>
      </c>
      <c r="G87" s="137"/>
      <c r="H87" s="262" t="s">
        <v>133</v>
      </c>
      <c r="I87" s="263"/>
      <c r="J87" s="263"/>
      <c r="K87" s="263"/>
      <c r="L87" s="263"/>
      <c r="M87" s="263"/>
      <c r="N87" s="264"/>
      <c r="O87" s="134">
        <v>2860</v>
      </c>
      <c r="P87" s="128"/>
      <c r="Q87" s="134">
        <v>1500</v>
      </c>
      <c r="R87" s="130"/>
      <c r="S87" s="131"/>
    </row>
    <row r="88" spans="1:22" ht="15" customHeight="1" x14ac:dyDescent="0.15">
      <c r="C88" s="261"/>
      <c r="D88" s="52" t="s">
        <v>47</v>
      </c>
      <c r="E88" s="250"/>
      <c r="F88" s="136"/>
      <c r="G88" s="138"/>
      <c r="H88" s="255"/>
      <c r="I88" s="256"/>
      <c r="J88" s="256"/>
      <c r="K88" s="256"/>
      <c r="L88" s="256"/>
      <c r="M88" s="256"/>
      <c r="N88" s="257"/>
      <c r="O88" s="135"/>
      <c r="P88" s="129"/>
      <c r="Q88" s="135"/>
      <c r="R88" s="132"/>
      <c r="S88" s="133"/>
    </row>
    <row r="89" spans="1:22" ht="15" customHeight="1" x14ac:dyDescent="0.15">
      <c r="A89" s="1">
        <v>10604</v>
      </c>
      <c r="B89" s="1">
        <v>23830104</v>
      </c>
      <c r="C89" s="261"/>
      <c r="D89" s="117">
        <f>SUM(F83:F96)</f>
        <v>38270</v>
      </c>
      <c r="E89" s="114">
        <v>4</v>
      </c>
      <c r="F89" s="96">
        <f>O89+Q89</f>
        <v>2990</v>
      </c>
      <c r="G89" s="106"/>
      <c r="H89" s="258" t="s">
        <v>126</v>
      </c>
      <c r="I89" s="259"/>
      <c r="J89" s="259"/>
      <c r="K89" s="259"/>
      <c r="L89" s="259"/>
      <c r="M89" s="259"/>
      <c r="N89" s="260"/>
      <c r="O89" s="96">
        <v>2030</v>
      </c>
      <c r="P89" s="108"/>
      <c r="Q89" s="96">
        <v>960</v>
      </c>
      <c r="R89" s="144"/>
      <c r="S89" s="145"/>
    </row>
    <row r="90" spans="1:22" ht="15" customHeight="1" x14ac:dyDescent="0.15">
      <c r="A90" s="1">
        <v>10605</v>
      </c>
      <c r="B90" s="1">
        <v>23830105</v>
      </c>
      <c r="C90" s="261"/>
      <c r="D90" s="52"/>
      <c r="E90" s="250">
        <v>5</v>
      </c>
      <c r="F90" s="136">
        <f>O90+Q90</f>
        <v>5370</v>
      </c>
      <c r="G90" s="137"/>
      <c r="H90" s="262" t="s">
        <v>132</v>
      </c>
      <c r="I90" s="263"/>
      <c r="J90" s="263"/>
      <c r="K90" s="263"/>
      <c r="L90" s="263"/>
      <c r="M90" s="263"/>
      <c r="N90" s="264"/>
      <c r="O90" s="134">
        <v>3800</v>
      </c>
      <c r="P90" s="128"/>
      <c r="Q90" s="134">
        <v>1570</v>
      </c>
      <c r="R90" s="130"/>
      <c r="S90" s="131"/>
    </row>
    <row r="91" spans="1:22" ht="15" customHeight="1" x14ac:dyDescent="0.15">
      <c r="C91" s="261"/>
      <c r="D91" s="52"/>
      <c r="E91" s="250"/>
      <c r="F91" s="136"/>
      <c r="G91" s="138"/>
      <c r="H91" s="255"/>
      <c r="I91" s="256"/>
      <c r="J91" s="256"/>
      <c r="K91" s="256"/>
      <c r="L91" s="256"/>
      <c r="M91" s="256"/>
      <c r="N91" s="257"/>
      <c r="O91" s="135"/>
      <c r="P91" s="129"/>
      <c r="Q91" s="135"/>
      <c r="R91" s="132"/>
      <c r="S91" s="133"/>
    </row>
    <row r="92" spans="1:22" ht="15" customHeight="1" x14ac:dyDescent="0.15">
      <c r="A92" s="1">
        <v>10606</v>
      </c>
      <c r="B92" s="1">
        <v>23830106</v>
      </c>
      <c r="C92" s="261"/>
      <c r="D92" s="52"/>
      <c r="E92" s="114">
        <v>6</v>
      </c>
      <c r="F92" s="96">
        <f>O92+Q92</f>
        <v>3050</v>
      </c>
      <c r="G92" s="106"/>
      <c r="H92" s="258" t="s">
        <v>127</v>
      </c>
      <c r="I92" s="259"/>
      <c r="J92" s="259"/>
      <c r="K92" s="259"/>
      <c r="L92" s="259"/>
      <c r="M92" s="259"/>
      <c r="N92" s="260"/>
      <c r="O92" s="96">
        <v>2350</v>
      </c>
      <c r="P92" s="108"/>
      <c r="Q92" s="96">
        <v>700</v>
      </c>
      <c r="R92" s="144"/>
      <c r="S92" s="145"/>
      <c r="U92" s="128"/>
      <c r="V92" s="128"/>
    </row>
    <row r="93" spans="1:22" ht="15" customHeight="1" x14ac:dyDescent="0.15">
      <c r="A93" s="1">
        <v>10607</v>
      </c>
      <c r="B93" s="1">
        <v>23830107</v>
      </c>
      <c r="C93" s="261"/>
      <c r="D93" s="53"/>
      <c r="E93" s="250">
        <v>7</v>
      </c>
      <c r="F93" s="136">
        <f>O93+Q93</f>
        <v>5450</v>
      </c>
      <c r="G93" s="137"/>
      <c r="H93" s="262" t="s">
        <v>131</v>
      </c>
      <c r="I93" s="263"/>
      <c r="J93" s="263"/>
      <c r="K93" s="263"/>
      <c r="L93" s="263"/>
      <c r="M93" s="263"/>
      <c r="N93" s="264"/>
      <c r="O93" s="134">
        <v>3840</v>
      </c>
      <c r="P93" s="128"/>
      <c r="Q93" s="134">
        <v>1610</v>
      </c>
      <c r="R93" s="130"/>
      <c r="S93" s="131"/>
      <c r="U93" s="129"/>
      <c r="V93" s="129"/>
    </row>
    <row r="94" spans="1:22" ht="15" customHeight="1" x14ac:dyDescent="0.15">
      <c r="C94" s="261"/>
      <c r="D94" s="53"/>
      <c r="E94" s="250"/>
      <c r="F94" s="136"/>
      <c r="G94" s="138"/>
      <c r="H94" s="255"/>
      <c r="I94" s="256"/>
      <c r="J94" s="256"/>
      <c r="K94" s="256"/>
      <c r="L94" s="256"/>
      <c r="M94" s="256"/>
      <c r="N94" s="257"/>
      <c r="O94" s="135"/>
      <c r="P94" s="128"/>
      <c r="Q94" s="135"/>
      <c r="R94" s="132"/>
      <c r="S94" s="133"/>
    </row>
    <row r="95" spans="1:22" ht="15" customHeight="1" x14ac:dyDescent="0.15">
      <c r="A95" s="1">
        <v>10608</v>
      </c>
      <c r="B95" s="1">
        <v>23830108</v>
      </c>
      <c r="C95" s="261"/>
      <c r="D95" s="53"/>
      <c r="E95" s="114">
        <v>8</v>
      </c>
      <c r="F95" s="96">
        <f>O95+Q95</f>
        <v>5080</v>
      </c>
      <c r="G95" s="106"/>
      <c r="H95" s="258" t="s">
        <v>128</v>
      </c>
      <c r="I95" s="259"/>
      <c r="J95" s="259"/>
      <c r="K95" s="259"/>
      <c r="L95" s="259"/>
      <c r="M95" s="259"/>
      <c r="N95" s="260"/>
      <c r="O95" s="96">
        <v>3680</v>
      </c>
      <c r="P95" s="108"/>
      <c r="Q95" s="96">
        <v>1400</v>
      </c>
      <c r="R95" s="144"/>
      <c r="S95" s="145"/>
    </row>
    <row r="96" spans="1:22" ht="15" customHeight="1" x14ac:dyDescent="0.15">
      <c r="A96" s="1">
        <v>10609</v>
      </c>
      <c r="B96" s="1">
        <v>23830109</v>
      </c>
      <c r="C96" s="261"/>
      <c r="D96" s="54"/>
      <c r="E96" s="114">
        <v>9</v>
      </c>
      <c r="F96" s="96">
        <f t="shared" ref="F96:F98" si="8">O96+Q96</f>
        <v>3290</v>
      </c>
      <c r="G96" s="106"/>
      <c r="H96" s="258" t="s">
        <v>48</v>
      </c>
      <c r="I96" s="259"/>
      <c r="J96" s="259"/>
      <c r="K96" s="259"/>
      <c r="L96" s="259"/>
      <c r="M96" s="259"/>
      <c r="N96" s="260"/>
      <c r="O96" s="96">
        <v>2330</v>
      </c>
      <c r="P96" s="108"/>
      <c r="Q96" s="96">
        <v>960</v>
      </c>
      <c r="R96" s="144"/>
      <c r="S96" s="145"/>
    </row>
    <row r="97" spans="1:19" ht="15" customHeight="1" x14ac:dyDescent="0.15">
      <c r="A97" s="1">
        <v>10701</v>
      </c>
      <c r="B97" s="1">
        <v>23830210</v>
      </c>
      <c r="C97" s="261" t="s">
        <v>49</v>
      </c>
      <c r="D97" s="68" t="s">
        <v>50</v>
      </c>
      <c r="E97" s="114">
        <v>1</v>
      </c>
      <c r="F97" s="96">
        <f t="shared" si="8"/>
        <v>4400</v>
      </c>
      <c r="G97" s="106"/>
      <c r="H97" s="258" t="s">
        <v>129</v>
      </c>
      <c r="I97" s="259"/>
      <c r="J97" s="259"/>
      <c r="K97" s="259"/>
      <c r="L97" s="259"/>
      <c r="M97" s="259"/>
      <c r="N97" s="260"/>
      <c r="O97" s="96">
        <v>3490</v>
      </c>
      <c r="P97" s="108"/>
      <c r="Q97" s="96">
        <v>910</v>
      </c>
      <c r="R97" s="144"/>
      <c r="S97" s="145"/>
    </row>
    <row r="98" spans="1:19" ht="15" customHeight="1" x14ac:dyDescent="0.15">
      <c r="A98" s="1">
        <v>10702</v>
      </c>
      <c r="B98" s="1">
        <v>23830211</v>
      </c>
      <c r="C98" s="261"/>
      <c r="D98" s="118">
        <f>SUM(F97:F98)</f>
        <v>6320</v>
      </c>
      <c r="E98" s="114">
        <v>2</v>
      </c>
      <c r="F98" s="96">
        <f t="shared" si="8"/>
        <v>1920</v>
      </c>
      <c r="G98" s="106"/>
      <c r="H98" s="287" t="s">
        <v>145</v>
      </c>
      <c r="I98" s="288"/>
      <c r="J98" s="288"/>
      <c r="K98" s="288"/>
      <c r="L98" s="288"/>
      <c r="M98" s="288"/>
      <c r="N98" s="289"/>
      <c r="O98" s="96">
        <v>1710</v>
      </c>
      <c r="P98" s="108"/>
      <c r="Q98" s="96">
        <v>210</v>
      </c>
      <c r="R98" s="144"/>
      <c r="S98" s="145"/>
    </row>
    <row r="99" spans="1:19" ht="15" customHeight="1" x14ac:dyDescent="0.15">
      <c r="A99" s="1">
        <v>10801</v>
      </c>
      <c r="B99" s="1">
        <v>23830301</v>
      </c>
      <c r="C99" s="278" t="s">
        <v>51</v>
      </c>
      <c r="D99" s="53" t="s">
        <v>52</v>
      </c>
      <c r="E99" s="280">
        <v>1</v>
      </c>
      <c r="F99" s="136">
        <f>O99+Q99</f>
        <v>780</v>
      </c>
      <c r="G99" s="137"/>
      <c r="H99" s="284" t="s">
        <v>109</v>
      </c>
      <c r="I99" s="285"/>
      <c r="J99" s="285"/>
      <c r="K99" s="285"/>
      <c r="L99" s="285"/>
      <c r="M99" s="285"/>
      <c r="N99" s="286"/>
      <c r="O99" s="134">
        <v>460</v>
      </c>
      <c r="P99" s="128"/>
      <c r="Q99" s="134">
        <v>320</v>
      </c>
      <c r="R99" s="130"/>
      <c r="S99" s="131"/>
    </row>
    <row r="100" spans="1:19" ht="15" customHeight="1" thickBot="1" x14ac:dyDescent="0.2">
      <c r="C100" s="279"/>
      <c r="D100" s="119">
        <f>F99+F100</f>
        <v>780</v>
      </c>
      <c r="E100" s="281"/>
      <c r="F100" s="282"/>
      <c r="G100" s="283"/>
      <c r="H100" s="284"/>
      <c r="I100" s="285"/>
      <c r="J100" s="285"/>
      <c r="K100" s="285"/>
      <c r="L100" s="285"/>
      <c r="M100" s="285"/>
      <c r="N100" s="286"/>
      <c r="O100" s="134"/>
      <c r="P100" s="128"/>
      <c r="Q100" s="134"/>
      <c r="R100" s="290"/>
      <c r="S100" s="291"/>
    </row>
    <row r="101" spans="1:19" ht="20.25" customHeight="1" thickTop="1" x14ac:dyDescent="0.15">
      <c r="C101" s="75"/>
      <c r="D101" s="76" t="s">
        <v>68</v>
      </c>
      <c r="E101" s="120"/>
      <c r="F101" s="121">
        <f>SUM(F22:F100)</f>
        <v>181400</v>
      </c>
      <c r="G101" s="77">
        <f>SUM(G22:G100)</f>
        <v>0</v>
      </c>
      <c r="H101" s="265"/>
      <c r="I101" s="266"/>
      <c r="J101" s="266"/>
      <c r="K101" s="266"/>
      <c r="L101" s="266"/>
      <c r="M101" s="266"/>
      <c r="N101" s="267"/>
      <c r="O101" s="124">
        <f>SUM(O22:O100)</f>
        <v>109180</v>
      </c>
      <c r="P101" s="97">
        <f>SUM(P22:P100)</f>
        <v>0</v>
      </c>
      <c r="Q101" s="124">
        <f>SUM(Q22:Q100)</f>
        <v>72220</v>
      </c>
      <c r="R101" s="268">
        <f>SUM(R22:S100)</f>
        <v>0</v>
      </c>
      <c r="S101" s="269"/>
    </row>
    <row r="102" spans="1:19" x14ac:dyDescent="0.15">
      <c r="C102" s="270"/>
      <c r="D102" s="271"/>
      <c r="E102" s="271"/>
      <c r="F102" s="274" t="s">
        <v>107</v>
      </c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5"/>
    </row>
    <row r="103" spans="1:19" ht="30" customHeight="1" x14ac:dyDescent="0.15">
      <c r="C103" s="272"/>
      <c r="D103" s="273"/>
      <c r="E103" s="273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7"/>
    </row>
  </sheetData>
  <sheetProtection algorithmName="SHA-512" hashValue="8ik9r1iK63f1OtRCTPgS/cYEjEe8lDk+13PhqpWqFs74ysGSTKpPtjT6BR/YtetbMjdLn9CTs0Te3shsPtQhDw==" saltValue="pTM6fsgqqIZRT817AKs7Vw==" spinCount="100000" sheet="1" objects="1" scenarios="1"/>
  <mergeCells count="306">
    <mergeCell ref="H96:N96"/>
    <mergeCell ref="R96:S96"/>
    <mergeCell ref="C97:C98"/>
    <mergeCell ref="H97:N97"/>
    <mergeCell ref="R97:S97"/>
    <mergeCell ref="H98:N98"/>
    <mergeCell ref="R98:S98"/>
    <mergeCell ref="P99:P100"/>
    <mergeCell ref="Q99:Q100"/>
    <mergeCell ref="R99:S100"/>
    <mergeCell ref="H101:N101"/>
    <mergeCell ref="R101:S101"/>
    <mergeCell ref="C102:E103"/>
    <mergeCell ref="F102:S103"/>
    <mergeCell ref="C99:C100"/>
    <mergeCell ref="E99:E100"/>
    <mergeCell ref="F99:F100"/>
    <mergeCell ref="G99:G100"/>
    <mergeCell ref="H99:N100"/>
    <mergeCell ref="O99:O100"/>
    <mergeCell ref="R89:S89"/>
    <mergeCell ref="H92:N92"/>
    <mergeCell ref="R92:S92"/>
    <mergeCell ref="C83:C96"/>
    <mergeCell ref="H89:N89"/>
    <mergeCell ref="H95:N95"/>
    <mergeCell ref="E87:E88"/>
    <mergeCell ref="F87:F88"/>
    <mergeCell ref="G87:G88"/>
    <mergeCell ref="H87:N88"/>
    <mergeCell ref="O87:O88"/>
    <mergeCell ref="P87:P88"/>
    <mergeCell ref="Q87:Q88"/>
    <mergeCell ref="R95:S95"/>
    <mergeCell ref="P83:P84"/>
    <mergeCell ref="R85:S86"/>
    <mergeCell ref="H90:N91"/>
    <mergeCell ref="H93:N94"/>
    <mergeCell ref="E90:E91"/>
    <mergeCell ref="E93:E94"/>
    <mergeCell ref="E85:E86"/>
    <mergeCell ref="F85:F86"/>
    <mergeCell ref="G85:G86"/>
    <mergeCell ref="H85:N86"/>
    <mergeCell ref="R70:S71"/>
    <mergeCell ref="H72:N72"/>
    <mergeCell ref="R72:S72"/>
    <mergeCell ref="H75:N76"/>
    <mergeCell ref="R80:S81"/>
    <mergeCell ref="H82:N82"/>
    <mergeCell ref="R82:S82"/>
    <mergeCell ref="E73:E74"/>
    <mergeCell ref="E75:E76"/>
    <mergeCell ref="O85:O86"/>
    <mergeCell ref="P85:P86"/>
    <mergeCell ref="Q85:Q86"/>
    <mergeCell ref="E83:E84"/>
    <mergeCell ref="F83:F84"/>
    <mergeCell ref="G83:G84"/>
    <mergeCell ref="C79:C82"/>
    <mergeCell ref="H79:N79"/>
    <mergeCell ref="R79:S79"/>
    <mergeCell ref="E80:E81"/>
    <mergeCell ref="F80:F81"/>
    <mergeCell ref="G80:G81"/>
    <mergeCell ref="H80:N81"/>
    <mergeCell ref="O80:O81"/>
    <mergeCell ref="P80:P81"/>
    <mergeCell ref="Q80:Q81"/>
    <mergeCell ref="Q83:Q84"/>
    <mergeCell ref="R83:S84"/>
    <mergeCell ref="H83:N84"/>
    <mergeCell ref="O83:O84"/>
    <mergeCell ref="G61:G62"/>
    <mergeCell ref="O61:O62"/>
    <mergeCell ref="P61:P62"/>
    <mergeCell ref="C65:C78"/>
    <mergeCell ref="H65:N65"/>
    <mergeCell ref="R65:S65"/>
    <mergeCell ref="E66:E67"/>
    <mergeCell ref="F66:F67"/>
    <mergeCell ref="G66:G67"/>
    <mergeCell ref="H66:N67"/>
    <mergeCell ref="O66:O67"/>
    <mergeCell ref="P66:P67"/>
    <mergeCell ref="Q66:Q67"/>
    <mergeCell ref="E70:E71"/>
    <mergeCell ref="F70:F71"/>
    <mergeCell ref="G70:G71"/>
    <mergeCell ref="H70:N71"/>
    <mergeCell ref="O70:O71"/>
    <mergeCell ref="P70:P71"/>
    <mergeCell ref="R66:S67"/>
    <mergeCell ref="E68:E69"/>
    <mergeCell ref="F68:F69"/>
    <mergeCell ref="G68:G69"/>
    <mergeCell ref="H68:N69"/>
    <mergeCell ref="C55:C64"/>
    <mergeCell ref="R55:S55"/>
    <mergeCell ref="R56:S56"/>
    <mergeCell ref="E52:E53"/>
    <mergeCell ref="F52:F53"/>
    <mergeCell ref="G52:G53"/>
    <mergeCell ref="O52:O53"/>
    <mergeCell ref="P52:P53"/>
    <mergeCell ref="C22:C54"/>
    <mergeCell ref="R57:S57"/>
    <mergeCell ref="R58:S58"/>
    <mergeCell ref="R59:S59"/>
    <mergeCell ref="R60:S60"/>
    <mergeCell ref="Q52:Q53"/>
    <mergeCell ref="R52:S53"/>
    <mergeCell ref="R54:S54"/>
    <mergeCell ref="Q61:Q62"/>
    <mergeCell ref="R61:S62"/>
    <mergeCell ref="H63:N63"/>
    <mergeCell ref="R63:S63"/>
    <mergeCell ref="H64:N64"/>
    <mergeCell ref="R64:S64"/>
    <mergeCell ref="E61:E62"/>
    <mergeCell ref="F61:F62"/>
    <mergeCell ref="E45:E46"/>
    <mergeCell ref="F45:F46"/>
    <mergeCell ref="G45:G46"/>
    <mergeCell ref="O45:O46"/>
    <mergeCell ref="P45:P46"/>
    <mergeCell ref="R49:S49"/>
    <mergeCell ref="E50:E51"/>
    <mergeCell ref="F50:F51"/>
    <mergeCell ref="G50:G51"/>
    <mergeCell ref="O50:O51"/>
    <mergeCell ref="P50:P51"/>
    <mergeCell ref="Q50:Q51"/>
    <mergeCell ref="R50:S51"/>
    <mergeCell ref="R31:S31"/>
    <mergeCell ref="R32:S32"/>
    <mergeCell ref="O33:O34"/>
    <mergeCell ref="P33:P34"/>
    <mergeCell ref="Q33:Q34"/>
    <mergeCell ref="E40:E41"/>
    <mergeCell ref="F40:F41"/>
    <mergeCell ref="G40:G41"/>
    <mergeCell ref="O40:O41"/>
    <mergeCell ref="P40:P41"/>
    <mergeCell ref="E37:E38"/>
    <mergeCell ref="F37:F38"/>
    <mergeCell ref="G37:G38"/>
    <mergeCell ref="O37:O38"/>
    <mergeCell ref="P37:P38"/>
    <mergeCell ref="Q40:Q41"/>
    <mergeCell ref="R40:S41"/>
    <mergeCell ref="Q37:Q38"/>
    <mergeCell ref="R37:S38"/>
    <mergeCell ref="R39:S39"/>
    <mergeCell ref="E33:E34"/>
    <mergeCell ref="F33:F34"/>
    <mergeCell ref="G33:G34"/>
    <mergeCell ref="R26:S26"/>
    <mergeCell ref="E29:E30"/>
    <mergeCell ref="F29:F30"/>
    <mergeCell ref="G29:G30"/>
    <mergeCell ref="O29:O30"/>
    <mergeCell ref="P29:P30"/>
    <mergeCell ref="E27:E28"/>
    <mergeCell ref="F27:F28"/>
    <mergeCell ref="G27:G28"/>
    <mergeCell ref="O27:O28"/>
    <mergeCell ref="P27:P28"/>
    <mergeCell ref="Q27:Q28"/>
    <mergeCell ref="R27:S28"/>
    <mergeCell ref="Q29:Q30"/>
    <mergeCell ref="R29:S30"/>
    <mergeCell ref="O23:O25"/>
    <mergeCell ref="P23:P25"/>
    <mergeCell ref="Q23:Q25"/>
    <mergeCell ref="R23:S25"/>
    <mergeCell ref="D17:E18"/>
    <mergeCell ref="F17:F18"/>
    <mergeCell ref="G17:R18"/>
    <mergeCell ref="H20:N20"/>
    <mergeCell ref="R20:S20"/>
    <mergeCell ref="R22:S22"/>
    <mergeCell ref="E23:E25"/>
    <mergeCell ref="F23:F25"/>
    <mergeCell ref="H22:N22"/>
    <mergeCell ref="C15:E15"/>
    <mergeCell ref="F15:G15"/>
    <mergeCell ref="H15:I15"/>
    <mergeCell ref="J15:K15"/>
    <mergeCell ref="N15:O15"/>
    <mergeCell ref="P15:Q15"/>
    <mergeCell ref="C13:E13"/>
    <mergeCell ref="H13:I13"/>
    <mergeCell ref="J13:K13"/>
    <mergeCell ref="N13:O13"/>
    <mergeCell ref="P13:Q13"/>
    <mergeCell ref="C14:E14"/>
    <mergeCell ref="H14:I14"/>
    <mergeCell ref="J14:K14"/>
    <mergeCell ref="N14:O14"/>
    <mergeCell ref="P14:Q14"/>
    <mergeCell ref="P10:R11"/>
    <mergeCell ref="L11:M11"/>
    <mergeCell ref="C12:E12"/>
    <mergeCell ref="F12:G12"/>
    <mergeCell ref="H12:I12"/>
    <mergeCell ref="Q12:R12"/>
    <mergeCell ref="C9:E9"/>
    <mergeCell ref="F9:M9"/>
    <mergeCell ref="C10:E11"/>
    <mergeCell ref="F10:J11"/>
    <mergeCell ref="L10:M10"/>
    <mergeCell ref="O10:O11"/>
    <mergeCell ref="C7:E8"/>
    <mergeCell ref="F7:J8"/>
    <mergeCell ref="L7:M7"/>
    <mergeCell ref="O7:R7"/>
    <mergeCell ref="L8:M8"/>
    <mergeCell ref="P8:R8"/>
    <mergeCell ref="F2:M2"/>
    <mergeCell ref="D3:E3"/>
    <mergeCell ref="I3:L3"/>
    <mergeCell ref="Q3:R3"/>
    <mergeCell ref="C6:E6"/>
    <mergeCell ref="O6:R6"/>
    <mergeCell ref="E42:E43"/>
    <mergeCell ref="F42:F43"/>
    <mergeCell ref="G42:G43"/>
    <mergeCell ref="H23:N25"/>
    <mergeCell ref="H26:N26"/>
    <mergeCell ref="H27:N28"/>
    <mergeCell ref="H29:N30"/>
    <mergeCell ref="H31:N31"/>
    <mergeCell ref="H32:N32"/>
    <mergeCell ref="H33:N34"/>
    <mergeCell ref="H35:N35"/>
    <mergeCell ref="H36:N36"/>
    <mergeCell ref="G23:G25"/>
    <mergeCell ref="H55:N55"/>
    <mergeCell ref="H56:N56"/>
    <mergeCell ref="H57:N57"/>
    <mergeCell ref="H58:N58"/>
    <mergeCell ref="H59:N59"/>
    <mergeCell ref="H60:N60"/>
    <mergeCell ref="H61:N62"/>
    <mergeCell ref="H73:N74"/>
    <mergeCell ref="H37:N38"/>
    <mergeCell ref="H39:N39"/>
    <mergeCell ref="H40:N41"/>
    <mergeCell ref="H42:N43"/>
    <mergeCell ref="H44:N44"/>
    <mergeCell ref="H45:N46"/>
    <mergeCell ref="H47:N47"/>
    <mergeCell ref="H48:N48"/>
    <mergeCell ref="H49:N49"/>
    <mergeCell ref="H50:N51"/>
    <mergeCell ref="H52:N53"/>
    <mergeCell ref="H54:N54"/>
    <mergeCell ref="O42:O43"/>
    <mergeCell ref="P42:P43"/>
    <mergeCell ref="Q42:Q43"/>
    <mergeCell ref="R33:S34"/>
    <mergeCell ref="R42:S43"/>
    <mergeCell ref="O90:O91"/>
    <mergeCell ref="O93:O94"/>
    <mergeCell ref="Q93:Q94"/>
    <mergeCell ref="P93:P94"/>
    <mergeCell ref="P90:P91"/>
    <mergeCell ref="R35:S35"/>
    <mergeCell ref="R36:S36"/>
    <mergeCell ref="R44:S44"/>
    <mergeCell ref="Q45:Q46"/>
    <mergeCell ref="R45:S46"/>
    <mergeCell ref="R47:S47"/>
    <mergeCell ref="R48:S48"/>
    <mergeCell ref="O68:O69"/>
    <mergeCell ref="P68:P69"/>
    <mergeCell ref="Q68:Q69"/>
    <mergeCell ref="R68:S69"/>
    <mergeCell ref="R77:S77"/>
    <mergeCell ref="R78:S78"/>
    <mergeCell ref="Q70:Q71"/>
    <mergeCell ref="U92:U93"/>
    <mergeCell ref="V92:V93"/>
    <mergeCell ref="R90:S91"/>
    <mergeCell ref="R93:S94"/>
    <mergeCell ref="Q90:Q91"/>
    <mergeCell ref="F73:F74"/>
    <mergeCell ref="F75:F76"/>
    <mergeCell ref="F90:F91"/>
    <mergeCell ref="F93:F94"/>
    <mergeCell ref="R73:S74"/>
    <mergeCell ref="R75:S76"/>
    <mergeCell ref="G93:G94"/>
    <mergeCell ref="G90:G91"/>
    <mergeCell ref="H77:N77"/>
    <mergeCell ref="H78:N78"/>
    <mergeCell ref="R87:S88"/>
    <mergeCell ref="G73:G74"/>
    <mergeCell ref="O73:O74"/>
    <mergeCell ref="Q73:Q74"/>
    <mergeCell ref="Q75:Q76"/>
    <mergeCell ref="O75:O76"/>
    <mergeCell ref="P73:P74"/>
    <mergeCell ref="P75:P76"/>
    <mergeCell ref="G75:G76"/>
  </mergeCells>
  <phoneticPr fontId="3"/>
  <conditionalFormatting sqref="F6">
    <cfRule type="expression" dxfId="2" priority="1">
      <formula>MATCH($F$6,#REF!,0)</formula>
    </cfRule>
    <cfRule type="expression" dxfId="1" priority="2">
      <formula>"MATCH=$V$9:$V$15"</formula>
    </cfRule>
  </conditionalFormatting>
  <conditionalFormatting sqref="H6">
    <cfRule type="expression" dxfId="0" priority="3">
      <formula>MATCH($H$6,#REF!,0)</formula>
    </cfRule>
  </conditionalFormatting>
  <printOptions horizontalCentered="1" verticalCentered="1"/>
  <pageMargins left="0.19685039370078741" right="0.19685039370078741" top="0.39370078740157483" bottom="0.39370078740157483" header="0.31496062992125984" footer="0.27559055118110237"/>
  <pageSetup paperSize="9" scale="52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38100</xdr:rowOff>
                  </from>
                  <to>
                    <xdr:col>10</xdr:col>
                    <xdr:colOff>161925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10</xdr:col>
                    <xdr:colOff>238125</xdr:colOff>
                    <xdr:row>11</xdr:row>
                    <xdr:rowOff>38100</xdr:rowOff>
                  </from>
                  <to>
                    <xdr:col>11</xdr:col>
                    <xdr:colOff>66675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238125</xdr:colOff>
                    <xdr:row>11</xdr:row>
                    <xdr:rowOff>38100</xdr:rowOff>
                  </from>
                  <to>
                    <xdr:col>11</xdr:col>
                    <xdr:colOff>838200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12</xdr:col>
                    <xdr:colOff>381000</xdr:colOff>
                    <xdr:row>11</xdr:row>
                    <xdr:rowOff>57150</xdr:rowOff>
                  </from>
                  <to>
                    <xdr:col>12</xdr:col>
                    <xdr:colOff>885825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14</xdr:col>
                    <xdr:colOff>9525</xdr:colOff>
                    <xdr:row>11</xdr:row>
                    <xdr:rowOff>57150</xdr:rowOff>
                  </from>
                  <to>
                    <xdr:col>14</xdr:col>
                    <xdr:colOff>504825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15</xdr:col>
                    <xdr:colOff>85725</xdr:colOff>
                    <xdr:row>11</xdr:row>
                    <xdr:rowOff>66675</xdr:rowOff>
                  </from>
                  <to>
                    <xdr:col>15</xdr:col>
                    <xdr:colOff>657225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申込書(2026.4.3号～)</vt:lpstr>
      <vt:lpstr>'申込書(2026.4.3号～)'!Print_Area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営業部</dc:creator>
  <cp:lastModifiedBy>マーケティング室</cp:lastModifiedBy>
  <cp:lastPrinted>2025-09-02T06:51:51Z</cp:lastPrinted>
  <dcterms:created xsi:type="dcterms:W3CDTF">2019-10-24T10:12:42Z</dcterms:created>
  <dcterms:modified xsi:type="dcterms:W3CDTF">2026-02-25T08:51:31Z</dcterms:modified>
</cp:coreProperties>
</file>