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172.24.2.11\kikaku\●松岡\_●松岡_HP作成更新関連\_☆★HPアップ\広島県_202312\"/>
    </mc:Choice>
  </mc:AlternateContent>
  <xr:revisionPtr revIDLastSave="0" documentId="8_{24AC5919-1AB6-4330-9443-34D06BEB763E}" xr6:coauthVersionLast="47" xr6:coauthVersionMax="47" xr10:uidLastSave="{00000000-0000-0000-0000-000000000000}"/>
  <bookViews>
    <workbookView xWindow="525" yWindow="1515" windowWidth="13920" windowHeight="12300" tabRatio="928" xr2:uid="{00000000-000D-0000-FFFF-FFFF00000000}"/>
  </bookViews>
  <sheets>
    <sheet name="表紙" sheetId="17" r:id="rId1"/>
    <sheet name="郡市別" sheetId="32" r:id="rId2"/>
    <sheet name="中区南区" sheetId="2" r:id="rId3"/>
    <sheet name="東区安芸区・安芸1・2" sheetId="3" r:id="rId4"/>
    <sheet name="安佐南区安佐北区" sheetId="4" r:id="rId5"/>
    <sheet name="西区佐伯区" sheetId="9" r:id="rId6"/>
    <sheet name="廿日市・大竹" sheetId="33" r:id="rId7"/>
    <sheet name="呉1" sheetId="18" r:id="rId8"/>
    <sheet name="江田島・呉2" sheetId="7" r:id="rId9"/>
    <sheet name="東広島1・山県" sheetId="6" r:id="rId10"/>
    <sheet name="安芸高田・三次" sheetId="23" r:id="rId11"/>
    <sheet name="庄原・神石" sheetId="24" r:id="rId12"/>
    <sheet name="竹原・東広島2・呉3・豊田" sheetId="25" r:id="rId13"/>
    <sheet name="三原・世羅" sheetId="26" r:id="rId14"/>
    <sheet name="尾道" sheetId="34" r:id="rId15"/>
    <sheet name="福山・府中" sheetId="19" r:id="rId16"/>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E20" i="32" l="1"/>
  <c r="D20" i="32"/>
  <c r="C20" i="32"/>
  <c r="C20" i="26" l="1"/>
  <c r="B91" i="32" s="1"/>
  <c r="B20" i="32" s="1"/>
  <c r="C60" i="32"/>
  <c r="C11" i="32" s="1"/>
  <c r="E60" i="32"/>
  <c r="E11" i="32"/>
  <c r="G60" i="32"/>
  <c r="G11" i="32" s="1"/>
  <c r="O60" i="32"/>
  <c r="O11" i="32" s="1"/>
  <c r="E61" i="32"/>
  <c r="E12" i="32" s="1"/>
  <c r="G61" i="32"/>
  <c r="G12" i="32"/>
  <c r="C65" i="32"/>
  <c r="C13" i="32" s="1"/>
  <c r="E65" i="32"/>
  <c r="E13" i="32" s="1"/>
  <c r="G65" i="32"/>
  <c r="G13" i="32" s="1"/>
  <c r="C66" i="32"/>
  <c r="C14" i="32" s="1"/>
  <c r="E66" i="32"/>
  <c r="E14" i="32" s="1"/>
  <c r="G66" i="32"/>
  <c r="G14" i="32" s="1"/>
  <c r="C63" i="32"/>
  <c r="C15" i="32"/>
  <c r="E63" i="32"/>
  <c r="E15" i="32" s="1"/>
  <c r="G63" i="32"/>
  <c r="G15" i="32" s="1"/>
  <c r="C67" i="32"/>
  <c r="C16" i="32" s="1"/>
  <c r="E67" i="32"/>
  <c r="E16" i="32" s="1"/>
  <c r="G67" i="32"/>
  <c r="G16" i="32"/>
  <c r="O67" i="32"/>
  <c r="O16" i="32" s="1"/>
  <c r="C68" i="32"/>
  <c r="C17" i="32" s="1"/>
  <c r="E68" i="32"/>
  <c r="E17" i="32" s="1"/>
  <c r="G68" i="32"/>
  <c r="G17" i="32"/>
  <c r="C78" i="32"/>
  <c r="E78" i="32"/>
  <c r="C76" i="32"/>
  <c r="C19" i="32" s="1"/>
  <c r="E76" i="32"/>
  <c r="E19" i="32" s="1"/>
  <c r="G76" i="32"/>
  <c r="G19" i="32" s="1"/>
  <c r="C91" i="32"/>
  <c r="E91" i="32"/>
  <c r="C93" i="32"/>
  <c r="C21" i="32" s="1"/>
  <c r="E93" i="32"/>
  <c r="E21" i="32" s="1"/>
  <c r="G93" i="32"/>
  <c r="G21" i="32" s="1"/>
  <c r="C95" i="32"/>
  <c r="C23" i="32" s="1"/>
  <c r="E95" i="32"/>
  <c r="E23" i="32" s="1"/>
  <c r="M95" i="32"/>
  <c r="M23" i="32" s="1"/>
  <c r="C86" i="32"/>
  <c r="C24" i="32"/>
  <c r="E86" i="32"/>
  <c r="E24" i="32" s="1"/>
  <c r="C87" i="32"/>
  <c r="C25" i="32" s="1"/>
  <c r="E87" i="32"/>
  <c r="E25" i="32" s="1"/>
  <c r="M87" i="32"/>
  <c r="M25" i="32" s="1"/>
  <c r="C70" i="32"/>
  <c r="C26" i="32" s="1"/>
  <c r="E70" i="32"/>
  <c r="E26" i="32"/>
  <c r="C73" i="32"/>
  <c r="C77" i="32"/>
  <c r="E77" i="32"/>
  <c r="C69" i="32"/>
  <c r="C28" i="32"/>
  <c r="E69" i="32"/>
  <c r="E28" i="32" s="1"/>
  <c r="G69" i="32"/>
  <c r="G28" i="32" s="1"/>
  <c r="C75" i="32"/>
  <c r="C29" i="32" s="1"/>
  <c r="E75" i="32"/>
  <c r="E29" i="32" s="1"/>
  <c r="C72" i="32"/>
  <c r="C30" i="32" s="1"/>
  <c r="E72" i="32"/>
  <c r="E30" i="32"/>
  <c r="C62" i="32"/>
  <c r="C31" i="32" s="1"/>
  <c r="C64" i="32"/>
  <c r="E62" i="32"/>
  <c r="E64" i="32"/>
  <c r="G62" i="32"/>
  <c r="G64" i="32"/>
  <c r="C74" i="32"/>
  <c r="C32" i="32" s="1"/>
  <c r="C79" i="32"/>
  <c r="C33" i="32" s="1"/>
  <c r="E79" i="32"/>
  <c r="E33" i="32"/>
  <c r="C92" i="32"/>
  <c r="C34" i="32" s="1"/>
  <c r="S34" i="32" s="1"/>
  <c r="C90" i="32"/>
  <c r="C35" i="32" s="1"/>
  <c r="E90" i="32"/>
  <c r="E35" i="32" s="1"/>
  <c r="M90" i="32"/>
  <c r="M35" i="32"/>
  <c r="J94" i="32"/>
  <c r="J22" i="32"/>
  <c r="D95" i="32"/>
  <c r="D23" i="32" s="1"/>
  <c r="L95" i="32"/>
  <c r="L23" i="32" s="1"/>
  <c r="D86" i="32"/>
  <c r="D24" i="32" s="1"/>
  <c r="D69" i="32"/>
  <c r="D28" i="32" s="1"/>
  <c r="D72" i="32"/>
  <c r="D30" i="32"/>
  <c r="D64" i="32"/>
  <c r="D74" i="32"/>
  <c r="D32" i="32" s="1"/>
  <c r="AB1" i="19"/>
  <c r="AB1" i="34"/>
  <c r="AB1" i="26"/>
  <c r="AB1" i="25"/>
  <c r="AB1" i="24"/>
  <c r="AB1" i="23"/>
  <c r="AB1" i="6"/>
  <c r="AB1" i="7"/>
  <c r="AB1" i="18"/>
  <c r="AB1" i="33"/>
  <c r="AB1" i="9"/>
  <c r="AB1" i="4"/>
  <c r="AB1" i="3"/>
  <c r="H19" i="2"/>
  <c r="E59" i="32" s="1"/>
  <c r="K20" i="9"/>
  <c r="F67" i="32" s="1"/>
  <c r="F16" i="32" s="1"/>
  <c r="C35" i="18"/>
  <c r="B71" i="32" s="1"/>
  <c r="K16" i="3"/>
  <c r="F61" i="32" s="1"/>
  <c r="F12" i="32" s="1"/>
  <c r="K22" i="3"/>
  <c r="F62" i="32" s="1"/>
  <c r="K31" i="3"/>
  <c r="F63" i="32" s="1"/>
  <c r="F15" i="32" s="1"/>
  <c r="C31" i="3"/>
  <c r="B63" i="32" s="1"/>
  <c r="B15" i="32" s="1"/>
  <c r="G31" i="3"/>
  <c r="G40" i="3" s="1"/>
  <c r="C22" i="3"/>
  <c r="B62" i="32" s="1"/>
  <c r="G22" i="3"/>
  <c r="D62" i="32" s="1"/>
  <c r="C23" i="6"/>
  <c r="B73" i="32" s="1"/>
  <c r="C14" i="25"/>
  <c r="B77" i="32" s="1"/>
  <c r="G23" i="6"/>
  <c r="D73" i="32" s="1"/>
  <c r="G14" i="25"/>
  <c r="D77" i="32" s="1"/>
  <c r="D36" i="6"/>
  <c r="H36" i="6"/>
  <c r="E74" i="32" s="1"/>
  <c r="O23" i="33"/>
  <c r="P23" i="33"/>
  <c r="D19" i="2"/>
  <c r="C59" i="32" s="1"/>
  <c r="L19" i="2"/>
  <c r="G59" i="32" s="1"/>
  <c r="G10" i="32" s="1"/>
  <c r="AB19" i="2"/>
  <c r="O59" i="32" s="1"/>
  <c r="D33" i="2"/>
  <c r="H33" i="2"/>
  <c r="L33" i="2"/>
  <c r="AB33" i="2"/>
  <c r="D22" i="3"/>
  <c r="H22" i="3"/>
  <c r="L22" i="3"/>
  <c r="L16" i="3"/>
  <c r="L23" i="3"/>
  <c r="D16" i="3"/>
  <c r="C61" i="32" s="1"/>
  <c r="C12" i="32" s="1"/>
  <c r="H16" i="3"/>
  <c r="D31" i="3"/>
  <c r="H31" i="3"/>
  <c r="L31" i="3"/>
  <c r="D39" i="3"/>
  <c r="H39" i="3"/>
  <c r="L39" i="3"/>
  <c r="D23" i="4"/>
  <c r="H23" i="4"/>
  <c r="L23" i="4"/>
  <c r="D41" i="4"/>
  <c r="H41" i="4"/>
  <c r="L41" i="4"/>
  <c r="D20" i="9"/>
  <c r="H20" i="9"/>
  <c r="L20" i="9"/>
  <c r="AB20" i="9"/>
  <c r="D34" i="9"/>
  <c r="H34" i="9"/>
  <c r="L34" i="9"/>
  <c r="D19" i="33"/>
  <c r="H19" i="33"/>
  <c r="L19" i="33"/>
  <c r="D23" i="33"/>
  <c r="H23" i="33"/>
  <c r="D35" i="18"/>
  <c r="C71" i="32" s="1"/>
  <c r="H35" i="18"/>
  <c r="E71" i="32" s="1"/>
  <c r="L35" i="18"/>
  <c r="G71" i="32" s="1"/>
  <c r="G18" i="32" s="1"/>
  <c r="D22" i="7"/>
  <c r="H22" i="7"/>
  <c r="H27" i="7"/>
  <c r="D23" i="6"/>
  <c r="H23" i="6"/>
  <c r="E73" i="32" s="1"/>
  <c r="D23" i="23"/>
  <c r="H23" i="23"/>
  <c r="D41" i="23"/>
  <c r="H41" i="23"/>
  <c r="D11" i="25"/>
  <c r="H11" i="25"/>
  <c r="L11" i="25"/>
  <c r="D14" i="25"/>
  <c r="H14" i="25"/>
  <c r="D19" i="25"/>
  <c r="H19" i="25"/>
  <c r="D28" i="25"/>
  <c r="H28" i="25"/>
  <c r="D20" i="26"/>
  <c r="H20" i="26"/>
  <c r="H27" i="26"/>
  <c r="T20" i="26"/>
  <c r="K91" i="32" s="1"/>
  <c r="K20" i="32" s="1"/>
  <c r="D26" i="26"/>
  <c r="P21" i="26"/>
  <c r="G19" i="2"/>
  <c r="D59" i="32" s="1"/>
  <c r="AA19" i="2"/>
  <c r="N59" i="32" s="1"/>
  <c r="C19" i="2"/>
  <c r="B59" i="32" s="1"/>
  <c r="B10" i="32" s="1"/>
  <c r="K19" i="2"/>
  <c r="F59" i="32" s="1"/>
  <c r="F10" i="32" s="1"/>
  <c r="C33" i="2"/>
  <c r="B60" i="32" s="1"/>
  <c r="B11" i="32" s="1"/>
  <c r="K33" i="2"/>
  <c r="F60" i="32" s="1"/>
  <c r="F11" i="32" s="1"/>
  <c r="G33" i="2"/>
  <c r="D60" i="32" s="1"/>
  <c r="D11" i="32" s="1"/>
  <c r="AA33" i="2"/>
  <c r="N60" i="32" s="1"/>
  <c r="N11" i="32" s="1"/>
  <c r="C20" i="9"/>
  <c r="B67" i="32" s="1"/>
  <c r="AA20" i="9"/>
  <c r="N67" i="32" s="1"/>
  <c r="N16" i="32" s="1"/>
  <c r="G20" i="9"/>
  <c r="D67" i="32" s="1"/>
  <c r="D16" i="32" s="1"/>
  <c r="K34" i="9"/>
  <c r="F68" i="32" s="1"/>
  <c r="F17" i="32" s="1"/>
  <c r="G34" i="9"/>
  <c r="D68" i="32" s="1"/>
  <c r="D17" i="32" s="1"/>
  <c r="C34" i="9"/>
  <c r="B68" i="32" s="1"/>
  <c r="B17" i="32" s="1"/>
  <c r="G16" i="3"/>
  <c r="D61" i="32" s="1"/>
  <c r="D12" i="32" s="1"/>
  <c r="C16" i="3"/>
  <c r="B61" i="32" s="1"/>
  <c r="K39" i="3"/>
  <c r="G39" i="3"/>
  <c r="C39" i="3"/>
  <c r="B64" i="32" s="1"/>
  <c r="C23" i="4"/>
  <c r="B65" i="32" s="1"/>
  <c r="K23" i="4"/>
  <c r="F65" i="32" s="1"/>
  <c r="F13" i="32" s="1"/>
  <c r="G23" i="4"/>
  <c r="D65" i="32" s="1"/>
  <c r="D13" i="32" s="1"/>
  <c r="C41" i="4"/>
  <c r="K41" i="4"/>
  <c r="F66" i="32" s="1"/>
  <c r="F14" i="32" s="1"/>
  <c r="G41" i="4"/>
  <c r="D66" i="32" s="1"/>
  <c r="D14" i="32" s="1"/>
  <c r="C19" i="33"/>
  <c r="B69" i="32" s="1"/>
  <c r="B28" i="32" s="1"/>
  <c r="G19" i="33"/>
  <c r="K19" i="33"/>
  <c r="F69" i="32" s="1"/>
  <c r="F28" i="32" s="1"/>
  <c r="G23" i="33"/>
  <c r="D70" i="32" s="1"/>
  <c r="D26" i="32" s="1"/>
  <c r="C23" i="33"/>
  <c r="B70" i="32" s="1"/>
  <c r="B26" i="32" s="1"/>
  <c r="K35" i="18"/>
  <c r="F71" i="32" s="1"/>
  <c r="F18" i="32" s="1"/>
  <c r="G35" i="18"/>
  <c r="D71" i="32" s="1"/>
  <c r="C22" i="7"/>
  <c r="B72" i="32" s="1"/>
  <c r="G22" i="7"/>
  <c r="C36" i="6"/>
  <c r="B74" i="32" s="1"/>
  <c r="G36" i="6"/>
  <c r="C23" i="23"/>
  <c r="B75" i="32" s="1"/>
  <c r="G23" i="23"/>
  <c r="D75" i="32" s="1"/>
  <c r="D29" i="32" s="1"/>
  <c r="C41" i="23"/>
  <c r="B86" i="32" s="1"/>
  <c r="G41" i="23"/>
  <c r="C11" i="25"/>
  <c r="B76" i="32" s="1"/>
  <c r="G11" i="25"/>
  <c r="K11" i="25"/>
  <c r="F76" i="32" s="1"/>
  <c r="F19" i="32" s="1"/>
  <c r="C19" i="25"/>
  <c r="B78" i="32" s="1"/>
  <c r="G19" i="25"/>
  <c r="D78" i="32" s="1"/>
  <c r="C28" i="25"/>
  <c r="B79" i="32" s="1"/>
  <c r="G28" i="25"/>
  <c r="D79" i="32" s="1"/>
  <c r="D33" i="32" s="1"/>
  <c r="C26" i="26"/>
  <c r="B92" i="32" s="1"/>
  <c r="B34" i="32" s="1"/>
  <c r="R34" i="32" s="1"/>
  <c r="G20" i="26"/>
  <c r="D91" i="32" s="1"/>
  <c r="S20" i="26"/>
  <c r="J91" i="32" s="1"/>
  <c r="J20" i="32" s="1"/>
  <c r="C20" i="34"/>
  <c r="C32" i="34"/>
  <c r="G20" i="34"/>
  <c r="G32" i="34"/>
  <c r="K20" i="34"/>
  <c r="K33" i="34" s="1"/>
  <c r="F93" i="32" s="1"/>
  <c r="K32" i="34"/>
  <c r="O20" i="34"/>
  <c r="O32" i="34"/>
  <c r="P20" i="34"/>
  <c r="P33" i="34" s="1"/>
  <c r="P32" i="34"/>
  <c r="L20" i="34"/>
  <c r="L32" i="34"/>
  <c r="H20" i="34"/>
  <c r="H32" i="34"/>
  <c r="D20" i="34"/>
  <c r="D32" i="34"/>
  <c r="C21" i="24"/>
  <c r="B87" i="32" s="1"/>
  <c r="C28" i="24"/>
  <c r="C38" i="19"/>
  <c r="B94" i="32" s="1"/>
  <c r="B22" i="32" s="1"/>
  <c r="C44" i="19"/>
  <c r="B95" i="32" s="1"/>
  <c r="D28" i="24"/>
  <c r="D38" i="19"/>
  <c r="D45" i="19" s="1"/>
  <c r="D44" i="19"/>
  <c r="D21" i="24"/>
  <c r="H21" i="24"/>
  <c r="X21" i="24"/>
  <c r="G21" i="24"/>
  <c r="D87" i="32" s="1"/>
  <c r="D25" i="32" s="1"/>
  <c r="W21" i="24"/>
  <c r="L87" i="32" s="1"/>
  <c r="L25" i="32" s="1"/>
  <c r="H28" i="24"/>
  <c r="X28" i="24"/>
  <c r="H38" i="19"/>
  <c r="E94" i="32" s="1"/>
  <c r="L38" i="19"/>
  <c r="L45" i="19" s="1"/>
  <c r="P38" i="19"/>
  <c r="I94" i="32" s="1"/>
  <c r="I22" i="32" s="1"/>
  <c r="T38" i="19"/>
  <c r="K94" i="32" s="1"/>
  <c r="K22" i="32" s="1"/>
  <c r="X38" i="19"/>
  <c r="M94" i="32" s="1"/>
  <c r="H44" i="19"/>
  <c r="X44" i="19"/>
  <c r="G28" i="24"/>
  <c r="D90" i="32" s="1"/>
  <c r="D35" i="32" s="1"/>
  <c r="W28" i="24"/>
  <c r="L90" i="32" s="1"/>
  <c r="L35" i="32" s="1"/>
  <c r="G38" i="19"/>
  <c r="D94" i="32" s="1"/>
  <c r="D22" i="32" s="1"/>
  <c r="K38" i="19"/>
  <c r="F94" i="32" s="1"/>
  <c r="F22" i="32" s="1"/>
  <c r="O38" i="19"/>
  <c r="H94" i="32" s="1"/>
  <c r="H22" i="32" s="1"/>
  <c r="S38" i="19"/>
  <c r="W38" i="19"/>
  <c r="W45" i="19" s="1"/>
  <c r="G44" i="19"/>
  <c r="W44" i="19"/>
  <c r="H20" i="25"/>
  <c r="AB2" i="34"/>
  <c r="AB2" i="33"/>
  <c r="AB2" i="7"/>
  <c r="D27" i="7"/>
  <c r="AB2" i="4"/>
  <c r="AB2" i="23"/>
  <c r="AB2" i="18"/>
  <c r="AB2" i="26"/>
  <c r="AB2" i="9"/>
  <c r="AB2" i="24"/>
  <c r="AB2" i="3"/>
  <c r="AB2" i="6"/>
  <c r="AB2" i="19"/>
  <c r="AB2" i="25"/>
  <c r="T27" i="26"/>
  <c r="G27" i="7"/>
  <c r="P6" i="23"/>
  <c r="L23" i="7"/>
  <c r="P6" i="33"/>
  <c r="H40" i="3"/>
  <c r="D20" i="25"/>
  <c r="T45" i="19"/>
  <c r="D33" i="34"/>
  <c r="P6" i="26"/>
  <c r="L20" i="25"/>
  <c r="D40" i="3"/>
  <c r="H23" i="3"/>
  <c r="D27" i="26"/>
  <c r="P17" i="3"/>
  <c r="P24" i="6"/>
  <c r="P20" i="33"/>
  <c r="L40" i="3"/>
  <c r="P6" i="25"/>
  <c r="P24" i="23"/>
  <c r="P39" i="19"/>
  <c r="P6" i="24"/>
  <c r="P22" i="24"/>
  <c r="S45" i="19"/>
  <c r="P6" i="4"/>
  <c r="P24" i="3"/>
  <c r="L33" i="34"/>
  <c r="P12" i="25"/>
  <c r="P21" i="9"/>
  <c r="P32" i="3"/>
  <c r="P20" i="2"/>
  <c r="L39" i="19"/>
  <c r="G33" i="34"/>
  <c r="D93" i="32" s="1"/>
  <c r="D21" i="32" s="1"/>
  <c r="L21" i="26"/>
  <c r="L21" i="25"/>
  <c r="H33" i="34"/>
  <c r="P15" i="25"/>
  <c r="P6" i="6"/>
  <c r="P6" i="7"/>
  <c r="P6" i="9"/>
  <c r="P24" i="4"/>
  <c r="P6" i="3"/>
  <c r="P21" i="25"/>
  <c r="S79" i="32"/>
  <c r="S72" i="32"/>
  <c r="S63" i="32"/>
  <c r="S74" i="32" l="1"/>
  <c r="E32" i="32"/>
  <c r="E27" i="32"/>
  <c r="S70" i="32"/>
  <c r="C18" i="32"/>
  <c r="S69" i="32"/>
  <c r="E31" i="32"/>
  <c r="S76" i="32"/>
  <c r="S60" i="32"/>
  <c r="D31" i="32"/>
  <c r="S33" i="32"/>
  <c r="S64" i="32"/>
  <c r="S78" i="32"/>
  <c r="L22" i="24"/>
  <c r="B90" i="32"/>
  <c r="B35" i="32" s="1"/>
  <c r="S27" i="26"/>
  <c r="L6" i="26"/>
  <c r="G27" i="26"/>
  <c r="C27" i="26"/>
  <c r="K40" i="3"/>
  <c r="C23" i="3"/>
  <c r="L6" i="23"/>
  <c r="C20" i="25"/>
  <c r="L88" i="32"/>
  <c r="E88" i="32"/>
  <c r="G31" i="32"/>
  <c r="S28" i="32"/>
  <c r="S24" i="32"/>
  <c r="S14" i="32"/>
  <c r="S13" i="32"/>
  <c r="S95" i="32"/>
  <c r="S86" i="32"/>
  <c r="S66" i="32"/>
  <c r="S68" i="32"/>
  <c r="S30" i="32"/>
  <c r="S26" i="32"/>
  <c r="S11" i="32"/>
  <c r="S65" i="32"/>
  <c r="S90" i="32"/>
  <c r="S67" i="32"/>
  <c r="R35" i="32"/>
  <c r="E18" i="32"/>
  <c r="B27" i="32"/>
  <c r="J36" i="32"/>
  <c r="S32" i="32"/>
  <c r="C27" i="32"/>
  <c r="S27" i="32" s="1"/>
  <c r="S19" i="32"/>
  <c r="L94" i="32"/>
  <c r="L22" i="32" s="1"/>
  <c r="L36" i="32" s="1"/>
  <c r="O45" i="19"/>
  <c r="K45" i="19"/>
  <c r="G45" i="19"/>
  <c r="B23" i="32"/>
  <c r="R23" i="32" s="1"/>
  <c r="R95" i="32"/>
  <c r="C45" i="19"/>
  <c r="L6" i="19"/>
  <c r="O33" i="34"/>
  <c r="H93" i="32" s="1"/>
  <c r="H21" i="32" s="1"/>
  <c r="H36" i="32" s="1"/>
  <c r="F21" i="32"/>
  <c r="F96" i="32"/>
  <c r="C33" i="34"/>
  <c r="B93" i="32" s="1"/>
  <c r="B21" i="32" s="1"/>
  <c r="R91" i="32"/>
  <c r="R92" i="32"/>
  <c r="J96" i="32"/>
  <c r="J98" i="32" s="1"/>
  <c r="R78" i="32"/>
  <c r="D18" i="32"/>
  <c r="K20" i="25"/>
  <c r="B33" i="32"/>
  <c r="R33" i="32" s="1"/>
  <c r="R79" i="32"/>
  <c r="L6" i="25"/>
  <c r="L15" i="25"/>
  <c r="B18" i="32"/>
  <c r="D76" i="32"/>
  <c r="D19" i="32" s="1"/>
  <c r="B19" i="32"/>
  <c r="L6" i="24"/>
  <c r="B25" i="32"/>
  <c r="R25" i="32" s="1"/>
  <c r="R87" i="32"/>
  <c r="B88" i="32"/>
  <c r="B24" i="32"/>
  <c r="R24" i="32" s="1"/>
  <c r="L24" i="23"/>
  <c r="B29" i="32"/>
  <c r="R29" i="32" s="1"/>
  <c r="R75" i="32"/>
  <c r="R74" i="32"/>
  <c r="B32" i="32"/>
  <c r="R32" i="32" s="1"/>
  <c r="L24" i="6"/>
  <c r="G20" i="25"/>
  <c r="R77" i="32"/>
  <c r="L12" i="25"/>
  <c r="D27" i="32"/>
  <c r="L6" i="6"/>
  <c r="R73" i="32"/>
  <c r="C27" i="7"/>
  <c r="L6" i="7"/>
  <c r="B30" i="32"/>
  <c r="R30" i="32" s="1"/>
  <c r="R72" i="32"/>
  <c r="L20" i="33"/>
  <c r="R26" i="32"/>
  <c r="L6" i="33"/>
  <c r="R28" i="32"/>
  <c r="L6" i="9"/>
  <c r="L21" i="9"/>
  <c r="R17" i="32"/>
  <c r="B16" i="32"/>
  <c r="R16" i="32" s="1"/>
  <c r="R67" i="32"/>
  <c r="L24" i="4"/>
  <c r="B66" i="32"/>
  <c r="L6" i="4"/>
  <c r="B13" i="32"/>
  <c r="R13" i="32" s="1"/>
  <c r="R65" i="32"/>
  <c r="D63" i="32"/>
  <c r="D15" i="32" s="1"/>
  <c r="R15" i="32" s="1"/>
  <c r="G23" i="3"/>
  <c r="F64" i="32"/>
  <c r="R64" i="32" s="1"/>
  <c r="L24" i="3"/>
  <c r="R62" i="32"/>
  <c r="L17" i="3"/>
  <c r="K23" i="3"/>
  <c r="B31" i="32"/>
  <c r="D23" i="3"/>
  <c r="S12" i="32"/>
  <c r="L6" i="3"/>
  <c r="B12" i="32"/>
  <c r="R12" i="32" s="1"/>
  <c r="R61" i="32"/>
  <c r="N10" i="32"/>
  <c r="N36" i="32" s="1"/>
  <c r="N80" i="32"/>
  <c r="N98" i="32" s="1"/>
  <c r="L20" i="2"/>
  <c r="R11" i="32"/>
  <c r="C40" i="3"/>
  <c r="L32" i="3"/>
  <c r="L7" i="2"/>
  <c r="S16" i="32"/>
  <c r="S29" i="32"/>
  <c r="S15" i="32"/>
  <c r="S23" i="32"/>
  <c r="S17" i="32"/>
  <c r="S35" i="32"/>
  <c r="S25" i="32"/>
  <c r="S62" i="32"/>
  <c r="S87" i="32"/>
  <c r="S88" i="32" s="1"/>
  <c r="S61" i="32"/>
  <c r="M88" i="32"/>
  <c r="R69" i="32"/>
  <c r="S73" i="32"/>
  <c r="D96" i="32"/>
  <c r="R70" i="32"/>
  <c r="S77" i="32"/>
  <c r="O80" i="32"/>
  <c r="O98" i="32" s="1"/>
  <c r="S92" i="32"/>
  <c r="C88" i="32"/>
  <c r="R68" i="32"/>
  <c r="S75" i="32"/>
  <c r="R60" i="32"/>
  <c r="D88" i="32"/>
  <c r="R86" i="32"/>
  <c r="R88" i="32" s="1"/>
  <c r="S71" i="32"/>
  <c r="P6" i="18"/>
  <c r="P23" i="7"/>
  <c r="G80" i="32"/>
  <c r="L6" i="18"/>
  <c r="R71" i="32"/>
  <c r="R59" i="32"/>
  <c r="D10" i="32"/>
  <c r="C94" i="32"/>
  <c r="C96" i="32" s="1"/>
  <c r="M22" i="32"/>
  <c r="M36" i="32" s="1"/>
  <c r="M96" i="32"/>
  <c r="M98" i="32" s="1"/>
  <c r="X45" i="19"/>
  <c r="P45" i="19"/>
  <c r="P6" i="19"/>
  <c r="G94" i="32"/>
  <c r="E22" i="32"/>
  <c r="E96" i="32"/>
  <c r="H45" i="19"/>
  <c r="P6" i="34"/>
  <c r="I93" i="32"/>
  <c r="K96" i="32"/>
  <c r="K98" i="32" s="1"/>
  <c r="S91" i="32"/>
  <c r="O10" i="32"/>
  <c r="O36" i="32" s="1"/>
  <c r="E80" i="32"/>
  <c r="E10" i="32"/>
  <c r="P7" i="2"/>
  <c r="P6" i="2" s="1"/>
  <c r="C10" i="32"/>
  <c r="S59" i="32"/>
  <c r="C80" i="32"/>
  <c r="S31" i="32" l="1"/>
  <c r="S94" i="32"/>
  <c r="R22" i="32"/>
  <c r="R90" i="32"/>
  <c r="R27" i="32"/>
  <c r="R94" i="32"/>
  <c r="L96" i="32"/>
  <c r="L98" i="32" s="1"/>
  <c r="R76" i="32"/>
  <c r="H96" i="32"/>
  <c r="H98" i="32" s="1"/>
  <c r="L6" i="34"/>
  <c r="R93" i="32"/>
  <c r="B96" i="32"/>
  <c r="R20" i="32"/>
  <c r="R19" i="32"/>
  <c r="B14" i="32"/>
  <c r="R14" i="32" s="1"/>
  <c r="R66" i="32"/>
  <c r="B80" i="32"/>
  <c r="D80" i="32"/>
  <c r="D98" i="32" s="1"/>
  <c r="R63" i="32"/>
  <c r="F80" i="32"/>
  <c r="F98" i="32" s="1"/>
  <c r="F31" i="32"/>
  <c r="F36" i="32" s="1"/>
  <c r="L6" i="2"/>
  <c r="R21" i="32"/>
  <c r="S18" i="32"/>
  <c r="S80" i="32"/>
  <c r="R18" i="32"/>
  <c r="R10" i="32"/>
  <c r="D36" i="32"/>
  <c r="C98" i="32"/>
  <c r="C22" i="32"/>
  <c r="G22" i="32"/>
  <c r="G36" i="32" s="1"/>
  <c r="G96" i="32"/>
  <c r="G98" i="32" s="1"/>
  <c r="E36" i="32"/>
  <c r="E98" i="32"/>
  <c r="I96" i="32"/>
  <c r="I98" i="32" s="1"/>
  <c r="I21" i="32"/>
  <c r="S93" i="32"/>
  <c r="S20" i="32"/>
  <c r="K36" i="32"/>
  <c r="S10" i="32"/>
  <c r="S96" i="32" l="1"/>
  <c r="S22" i="32"/>
  <c r="R96" i="32"/>
  <c r="B98" i="32"/>
  <c r="B36" i="32"/>
  <c r="R80" i="32"/>
  <c r="R31" i="32"/>
  <c r="R36" i="32" s="1"/>
  <c r="J46" i="32" s="1"/>
  <c r="J49" i="32" s="1"/>
  <c r="S98" i="32"/>
  <c r="C36" i="32"/>
  <c r="S21" i="32"/>
  <c r="S36" i="32" s="1"/>
  <c r="K46" i="32" s="1"/>
  <c r="K49" i="32" s="1"/>
  <c r="I36" i="32"/>
  <c r="R98" i="32" l="1"/>
  <c r="O46" i="32"/>
  <c r="O49" i="32" s="1"/>
  <c r="M46" i="32"/>
  <c r="M49" i="32" s="1"/>
  <c r="Q46" i="32"/>
  <c r="Q49" i="32" s="1"/>
  <c r="S46" i="32" l="1"/>
  <c r="S49" i="32" s="1"/>
</calcChain>
</file>

<file path=xl/sharedStrings.xml><?xml version="1.0" encoding="utf-8"?>
<sst xmlns="http://schemas.openxmlformats.org/spreadsheetml/2006/main" count="2496" uniqueCount="1626">
  <si>
    <t>中 国</t>
    <rPh sb="0" eb="3">
      <t>チュウゴク</t>
    </rPh>
    <phoneticPr fontId="3"/>
  </si>
  <si>
    <t>広島市</t>
    <rPh sb="0" eb="3">
      <t>ヒロシマシ</t>
    </rPh>
    <phoneticPr fontId="3"/>
  </si>
  <si>
    <t>己斐Ａ</t>
    <rPh sb="0" eb="1">
      <t>オノレ</t>
    </rPh>
    <rPh sb="1" eb="2">
      <t>ヒ</t>
    </rPh>
    <phoneticPr fontId="3"/>
  </si>
  <si>
    <t>広島県部数表</t>
    <rPh sb="0" eb="3">
      <t>ヒロシマケン</t>
    </rPh>
    <rPh sb="3" eb="5">
      <t>ブスウ</t>
    </rPh>
    <rPh sb="5" eb="6">
      <t>ヒョウ</t>
    </rPh>
    <phoneticPr fontId="3"/>
  </si>
  <si>
    <t>宮島口</t>
    <rPh sb="0" eb="2">
      <t>ミヤジマ</t>
    </rPh>
    <rPh sb="2" eb="3">
      <t>クチ</t>
    </rPh>
    <phoneticPr fontId="3"/>
  </si>
  <si>
    <t>産 経</t>
    <rPh sb="0" eb="1">
      <t>サン</t>
    </rPh>
    <rPh sb="2" eb="3">
      <t>ケイ</t>
    </rPh>
    <phoneticPr fontId="3"/>
  </si>
  <si>
    <t>段原</t>
    <rPh sb="0" eb="2">
      <t>ダンハラ</t>
    </rPh>
    <phoneticPr fontId="3"/>
  </si>
  <si>
    <t>比和</t>
    <rPh sb="0" eb="2">
      <t>ヒワ</t>
    </rPh>
    <phoneticPr fontId="3"/>
  </si>
  <si>
    <t>沖浦</t>
    <rPh sb="0" eb="2">
      <t>オキウラ</t>
    </rPh>
    <phoneticPr fontId="3"/>
  </si>
  <si>
    <t>大崎</t>
    <rPh sb="0" eb="2">
      <t>オオサキ</t>
    </rPh>
    <phoneticPr fontId="3"/>
  </si>
  <si>
    <t>御手洗</t>
    <rPh sb="0" eb="3">
      <t>ミタラシ</t>
    </rPh>
    <phoneticPr fontId="3"/>
  </si>
  <si>
    <t>八本松</t>
    <rPh sb="0" eb="2">
      <t>ハッポン</t>
    </rPh>
    <rPh sb="2" eb="3">
      <t>マツ</t>
    </rPh>
    <phoneticPr fontId="3"/>
  </si>
  <si>
    <t>江田島</t>
    <rPh sb="0" eb="1">
      <t>エ</t>
    </rPh>
    <rPh sb="1" eb="2">
      <t>タ</t>
    </rPh>
    <rPh sb="2" eb="3">
      <t>シマ</t>
    </rPh>
    <phoneticPr fontId="3"/>
  </si>
  <si>
    <t>呉西部</t>
    <rPh sb="0" eb="1">
      <t>クレ</t>
    </rPh>
    <rPh sb="1" eb="2">
      <t>ニシ</t>
    </rPh>
    <rPh sb="2" eb="3">
      <t>ブ</t>
    </rPh>
    <phoneticPr fontId="3"/>
  </si>
  <si>
    <t>呉中央</t>
    <rPh sb="0" eb="1">
      <t>クレ</t>
    </rPh>
    <rPh sb="1" eb="3">
      <t>チュウオウ</t>
    </rPh>
    <phoneticPr fontId="3"/>
  </si>
  <si>
    <t>高陽</t>
    <rPh sb="0" eb="1">
      <t>コウ</t>
    </rPh>
    <rPh sb="1" eb="2">
      <t>ヨウ</t>
    </rPh>
    <phoneticPr fontId="3"/>
  </si>
  <si>
    <t>計</t>
    <rPh sb="0" eb="1">
      <t>ケイ</t>
    </rPh>
    <phoneticPr fontId="3"/>
  </si>
  <si>
    <t>計</t>
    <rPh sb="0" eb="1">
      <t>ケイ</t>
    </rPh>
    <phoneticPr fontId="3"/>
  </si>
  <si>
    <t>税抜き価格</t>
    <rPh sb="0" eb="1">
      <t>ゼイ</t>
    </rPh>
    <rPh sb="1" eb="2">
      <t>ヌ</t>
    </rPh>
    <rPh sb="3" eb="5">
      <t>カカク</t>
    </rPh>
    <phoneticPr fontId="3"/>
  </si>
  <si>
    <t>税込み価格</t>
    <rPh sb="0" eb="2">
      <t>ゼイコ</t>
    </rPh>
    <rPh sb="3" eb="5">
      <t>カカク</t>
    </rPh>
    <phoneticPr fontId="3"/>
  </si>
  <si>
    <t>合計（税抜）</t>
    <rPh sb="3" eb="4">
      <t>ゼイ</t>
    </rPh>
    <rPh sb="4" eb="5">
      <t>ヌ</t>
    </rPh>
    <phoneticPr fontId="3"/>
  </si>
  <si>
    <t>油木</t>
    <rPh sb="0" eb="1">
      <t>アブラ</t>
    </rPh>
    <rPh sb="1" eb="2">
      <t>キ</t>
    </rPh>
    <phoneticPr fontId="3"/>
  </si>
  <si>
    <t>小畠･井関</t>
    <rPh sb="0" eb="1">
      <t>コジマ</t>
    </rPh>
    <rPh sb="1" eb="2">
      <t>ハタケ</t>
    </rPh>
    <rPh sb="3" eb="4">
      <t>イ</t>
    </rPh>
    <rPh sb="4" eb="5">
      <t>セキ</t>
    </rPh>
    <phoneticPr fontId="3"/>
  </si>
  <si>
    <t>向島</t>
    <rPh sb="0" eb="2">
      <t>ムコウジマ</t>
    </rPh>
    <phoneticPr fontId="3"/>
  </si>
  <si>
    <t>三原中央</t>
    <rPh sb="0" eb="2">
      <t>ミハラ</t>
    </rPh>
    <rPh sb="2" eb="4">
      <t>チュウオウ</t>
    </rPh>
    <phoneticPr fontId="3"/>
  </si>
  <si>
    <t>宮原</t>
    <rPh sb="0" eb="2">
      <t>ミヤハラ</t>
    </rPh>
    <phoneticPr fontId="3"/>
  </si>
  <si>
    <t>川尻</t>
    <rPh sb="0" eb="2">
      <t>カワジリ</t>
    </rPh>
    <phoneticPr fontId="3"/>
  </si>
  <si>
    <t>吉浦</t>
    <rPh sb="0" eb="1">
      <t>ヨシ</t>
    </rPh>
    <rPh sb="1" eb="2">
      <t>ウラ</t>
    </rPh>
    <phoneticPr fontId="3"/>
  </si>
  <si>
    <t>焼山北</t>
    <rPh sb="0" eb="2">
      <t>ヤキヤマ</t>
    </rPh>
    <rPh sb="2" eb="3">
      <t>キタ</t>
    </rPh>
    <phoneticPr fontId="3"/>
  </si>
  <si>
    <t>呉北部</t>
    <rPh sb="0" eb="1">
      <t>クレ</t>
    </rPh>
    <rPh sb="1" eb="2">
      <t>キタ</t>
    </rPh>
    <rPh sb="2" eb="3">
      <t>ブ</t>
    </rPh>
    <phoneticPr fontId="3"/>
  </si>
  <si>
    <t>警固屋</t>
    <rPh sb="0" eb="1">
      <t>ケイ</t>
    </rPh>
    <rPh sb="1" eb="2">
      <t>コ</t>
    </rPh>
    <rPh sb="2" eb="3">
      <t>ヤ</t>
    </rPh>
    <phoneticPr fontId="3"/>
  </si>
  <si>
    <t xml:space="preserve">天応 </t>
    <rPh sb="0" eb="2">
      <t>テンオウ</t>
    </rPh>
    <phoneticPr fontId="3"/>
  </si>
  <si>
    <t>本通</t>
    <rPh sb="0" eb="1">
      <t>ホン</t>
    </rPh>
    <rPh sb="1" eb="2">
      <t>ドオ</t>
    </rPh>
    <phoneticPr fontId="3"/>
  </si>
  <si>
    <t>広島中央（専</t>
    <rPh sb="0" eb="2">
      <t>ヒロシマ</t>
    </rPh>
    <rPh sb="2" eb="4">
      <t>チュウオウ</t>
    </rPh>
    <rPh sb="5" eb="6">
      <t>センシュウ</t>
    </rPh>
    <phoneticPr fontId="3"/>
  </si>
  <si>
    <t>中</t>
    <rPh sb="0" eb="1">
      <t>ナカ</t>
    </rPh>
    <phoneticPr fontId="3"/>
  </si>
  <si>
    <t>603SA003407001001</t>
  </si>
  <si>
    <t>603SA003407001002</t>
    <phoneticPr fontId="3"/>
  </si>
  <si>
    <t>603SA003407001004</t>
    <phoneticPr fontId="3"/>
  </si>
  <si>
    <t>603SA003407001005</t>
    <phoneticPr fontId="3"/>
  </si>
  <si>
    <t>603SA003407001006</t>
    <phoneticPr fontId="3"/>
  </si>
  <si>
    <t>603SA003407001007</t>
    <phoneticPr fontId="3"/>
  </si>
  <si>
    <t>603SA003407001008</t>
    <phoneticPr fontId="3"/>
  </si>
  <si>
    <t>603SA003407002003</t>
    <phoneticPr fontId="3"/>
  </si>
  <si>
    <t>603SA003407002004</t>
    <phoneticPr fontId="3"/>
  </si>
  <si>
    <t>603SA003407002006</t>
    <phoneticPr fontId="3"/>
  </si>
  <si>
    <t>603SA003407002007</t>
    <phoneticPr fontId="3"/>
  </si>
  <si>
    <t>603SA003407002008</t>
    <phoneticPr fontId="3"/>
  </si>
  <si>
    <t>603SA003407002009</t>
    <phoneticPr fontId="3"/>
  </si>
  <si>
    <t>603SA003407002010</t>
    <phoneticPr fontId="3"/>
  </si>
  <si>
    <t>603SA003407002011</t>
    <phoneticPr fontId="3"/>
  </si>
  <si>
    <t>603SA003407002012</t>
    <phoneticPr fontId="3"/>
  </si>
  <si>
    <t>103SA003402002003</t>
  </si>
  <si>
    <t>103SA003402002004</t>
    <phoneticPr fontId="3"/>
  </si>
  <si>
    <t>103SA003402002005</t>
    <phoneticPr fontId="3"/>
  </si>
  <si>
    <t>103SA003402002006</t>
    <phoneticPr fontId="3"/>
  </si>
  <si>
    <t>101SA003405002002</t>
  </si>
  <si>
    <t>104SA003406001002</t>
  </si>
  <si>
    <t>104SA003406002005</t>
  </si>
  <si>
    <t>603SA003407003001</t>
  </si>
  <si>
    <t>603SA003407003002</t>
    <phoneticPr fontId="3"/>
  </si>
  <si>
    <t>603SA003407003004</t>
    <phoneticPr fontId="3"/>
  </si>
  <si>
    <t>603SA003407003006</t>
    <phoneticPr fontId="3"/>
  </si>
  <si>
    <t>603SA003407003007</t>
    <phoneticPr fontId="3"/>
  </si>
  <si>
    <t>603SA003407004001</t>
    <phoneticPr fontId="3"/>
  </si>
  <si>
    <t>603SA003407004003</t>
    <phoneticPr fontId="3"/>
  </si>
  <si>
    <t>603SA003407005001</t>
    <phoneticPr fontId="3"/>
  </si>
  <si>
    <t>603SA003407005002</t>
    <phoneticPr fontId="3"/>
  </si>
  <si>
    <t>603SA003407005003</t>
    <phoneticPr fontId="3"/>
  </si>
  <si>
    <t>603SA003407005004</t>
    <phoneticPr fontId="3"/>
  </si>
  <si>
    <t>603SA003407005005</t>
    <phoneticPr fontId="3"/>
  </si>
  <si>
    <t>603SA003407006002</t>
  </si>
  <si>
    <t>603SA003407006004</t>
  </si>
  <si>
    <t>603SA003407006005</t>
  </si>
  <si>
    <t>103SA003402003001</t>
    <phoneticPr fontId="3"/>
  </si>
  <si>
    <t>103SA003402003003</t>
    <phoneticPr fontId="3"/>
  </si>
  <si>
    <t>103SA003402003004</t>
  </si>
  <si>
    <t>103SA003402004001</t>
    <phoneticPr fontId="3"/>
  </si>
  <si>
    <t>103SA003402005001</t>
    <phoneticPr fontId="3"/>
  </si>
  <si>
    <t>103SA003402005002</t>
    <phoneticPr fontId="3"/>
  </si>
  <si>
    <t>103SA003402005003</t>
    <phoneticPr fontId="3"/>
  </si>
  <si>
    <t>103SA003402006001</t>
    <phoneticPr fontId="3"/>
  </si>
  <si>
    <t>103SA003402006003</t>
  </si>
  <si>
    <t>101SA003405003001</t>
  </si>
  <si>
    <t>101SA003405003002</t>
  </si>
  <si>
    <t>101SA003405003004</t>
  </si>
  <si>
    <t>101SA003405003006</t>
  </si>
  <si>
    <t>101SA003405003007</t>
  </si>
  <si>
    <t>101SA003405004001</t>
  </si>
  <si>
    <t>101SA003405004002</t>
  </si>
  <si>
    <t>101SA003405005001</t>
  </si>
  <si>
    <t>101SA003405005002</t>
  </si>
  <si>
    <t>101SA003405006001</t>
  </si>
  <si>
    <t>101SA003405006002</t>
  </si>
  <si>
    <t>101SA003405006003</t>
  </si>
  <si>
    <t>603SA003407007001</t>
  </si>
  <si>
    <t>603SA003407007002</t>
  </si>
  <si>
    <t>603SA003407007003</t>
  </si>
  <si>
    <t>603SA003407007004</t>
  </si>
  <si>
    <t>603SA003407007005</t>
  </si>
  <si>
    <t>603SA003407007006</t>
  </si>
  <si>
    <t>603SA003407007007</t>
  </si>
  <si>
    <t>603SA003407007008</t>
  </si>
  <si>
    <t>603SA003407007010</t>
  </si>
  <si>
    <t>603SA003407007011</t>
  </si>
  <si>
    <t>603SA003407007012</t>
  </si>
  <si>
    <t>603SA003407007014</t>
  </si>
  <si>
    <t>603SA003407007015</t>
  </si>
  <si>
    <t>603SA003407007016</t>
  </si>
  <si>
    <t>603SA003407008001</t>
  </si>
  <si>
    <t>603SA003407008002</t>
  </si>
  <si>
    <t>603SA003407008004</t>
  </si>
  <si>
    <t>603SA003407008005</t>
  </si>
  <si>
    <t>603SA003407008006</t>
  </si>
  <si>
    <t>603SA003407008007</t>
  </si>
  <si>
    <t>603SA003407008009</t>
  </si>
  <si>
    <t>603SA003407008010</t>
  </si>
  <si>
    <t>603SA003407008011</t>
  </si>
  <si>
    <t>603SA003407008012</t>
  </si>
  <si>
    <t>603SA003407008013</t>
  </si>
  <si>
    <t>603SA003407008014</t>
  </si>
  <si>
    <t>603SA003407008015</t>
  </si>
  <si>
    <t>603SA003407008017</t>
  </si>
  <si>
    <t>103SA003402007002</t>
  </si>
  <si>
    <t>103SA003402007003</t>
  </si>
  <si>
    <t>103SA003402007004</t>
  </si>
  <si>
    <t>103SA003402007006</t>
  </si>
  <si>
    <t>103SA003402008001</t>
  </si>
  <si>
    <t>103SA003402008002</t>
  </si>
  <si>
    <t>103SA003402008003</t>
  </si>
  <si>
    <t>103SA003402008004</t>
  </si>
  <si>
    <t>101SA003405007002</t>
  </si>
  <si>
    <t>101SA003405007005</t>
  </si>
  <si>
    <t>603SA003407009001</t>
  </si>
  <si>
    <t>603SA003407009003</t>
  </si>
  <si>
    <t>603SA003407009007</t>
  </si>
  <si>
    <t>603SA003407009008</t>
  </si>
  <si>
    <t>603SA003407009009</t>
  </si>
  <si>
    <t>603SA003407009010</t>
  </si>
  <si>
    <t>603SA003407009011</t>
  </si>
  <si>
    <t>603SA003407009012</t>
  </si>
  <si>
    <t>603SA003407009013</t>
  </si>
  <si>
    <t>603SA003407010001</t>
  </si>
  <si>
    <t>603SA003407010002</t>
  </si>
  <si>
    <t>603SA003407010003</t>
  </si>
  <si>
    <t>603SA003407010006</t>
    <phoneticPr fontId="3"/>
  </si>
  <si>
    <t>603SA003407010008</t>
  </si>
  <si>
    <t>603SA003407010009</t>
  </si>
  <si>
    <t>603SA003407012001</t>
    <phoneticPr fontId="3"/>
  </si>
  <si>
    <t>103SA003402009005</t>
  </si>
  <si>
    <t>103SA003402009006</t>
  </si>
  <si>
    <t>103SA003402010001</t>
  </si>
  <si>
    <t>101SA003405009001</t>
  </si>
  <si>
    <t>101SA003405009005</t>
  </si>
  <si>
    <t>101SA003405009006</t>
    <phoneticPr fontId="3"/>
  </si>
  <si>
    <t>101SA003405010001</t>
  </si>
  <si>
    <t>101SA003405010002</t>
  </si>
  <si>
    <t>101SA003405010003</t>
  </si>
  <si>
    <t>104SA003406009001</t>
  </si>
  <si>
    <t>603SA003407011001</t>
  </si>
  <si>
    <t>603SA003407011002</t>
  </si>
  <si>
    <t>603SA003407011003</t>
  </si>
  <si>
    <t>603SA003407011004</t>
  </si>
  <si>
    <t>603SA003407011005</t>
  </si>
  <si>
    <t>603SA003407012003</t>
  </si>
  <si>
    <t>603SA003407011007</t>
  </si>
  <si>
    <t>603SA003407011008</t>
  </si>
  <si>
    <t>603SA003407013002</t>
  </si>
  <si>
    <t>103SA003402011001</t>
  </si>
  <si>
    <t>103SA003402011002</t>
  </si>
  <si>
    <t>103SA003402011003</t>
  </si>
  <si>
    <t>103SA003402013001</t>
  </si>
  <si>
    <t>101SA003405011001</t>
  </si>
  <si>
    <t>101SA003405012002</t>
  </si>
  <si>
    <t>603SA003407014001</t>
    <phoneticPr fontId="3"/>
  </si>
  <si>
    <t>603SA003407014003</t>
  </si>
  <si>
    <t>603SA003407014006</t>
  </si>
  <si>
    <t>603SA003407015001</t>
    <phoneticPr fontId="3"/>
  </si>
  <si>
    <t>603SA003407014008</t>
  </si>
  <si>
    <t>603SA003407014011</t>
  </si>
  <si>
    <t>603SA003407014012</t>
  </si>
  <si>
    <t>603SA003407014013</t>
  </si>
  <si>
    <t>603SA003407014014</t>
  </si>
  <si>
    <t>603SA003407014015</t>
  </si>
  <si>
    <t>603SA003407014017</t>
  </si>
  <si>
    <t>603SA003407014019</t>
  </si>
  <si>
    <t>603SA003407014020</t>
  </si>
  <si>
    <t>603SA003407015003</t>
  </si>
  <si>
    <t>603SA003407015004</t>
  </si>
  <si>
    <t>603SA003407015005</t>
  </si>
  <si>
    <t>603SA003407031007</t>
  </si>
  <si>
    <t>603SA003407031008</t>
  </si>
  <si>
    <t>103SA003402014001</t>
  </si>
  <si>
    <t>103SA003402014002</t>
  </si>
  <si>
    <t>103SA003402014004</t>
  </si>
  <si>
    <t>103SA003402014006</t>
  </si>
  <si>
    <t>103SA003402014007</t>
  </si>
  <si>
    <t>103SA003402015001</t>
  </si>
  <si>
    <t>103SA003402014008</t>
  </si>
  <si>
    <t>103SA003402014009</t>
  </si>
  <si>
    <t>103SA003402014010</t>
  </si>
  <si>
    <t>103SA003402014011</t>
  </si>
  <si>
    <t>103SA003402014012</t>
  </si>
  <si>
    <t>103SA003402014013</t>
  </si>
  <si>
    <t>103SA003402014014</t>
  </si>
  <si>
    <t>103SA003402014015</t>
  </si>
  <si>
    <t>103SA003402014016</t>
  </si>
  <si>
    <t>103SA003402031007</t>
    <phoneticPr fontId="3"/>
  </si>
  <si>
    <t>103SA003402031006</t>
    <phoneticPr fontId="3"/>
  </si>
  <si>
    <t>101SA003405014001</t>
  </si>
  <si>
    <t>101SA003405014002</t>
  </si>
  <si>
    <t>101SA003405014004</t>
  </si>
  <si>
    <t>101SA003405014005</t>
  </si>
  <si>
    <t>101SA003405015001</t>
  </si>
  <si>
    <t>101SA003405014008</t>
  </si>
  <si>
    <t>101SA003405014017</t>
  </si>
  <si>
    <t>101SA003405014009</t>
  </si>
  <si>
    <t>101SA003405014010</t>
  </si>
  <si>
    <t>101SA003405014012</t>
  </si>
  <si>
    <t>101SA003405014014</t>
  </si>
  <si>
    <t>101SA003405014015</t>
  </si>
  <si>
    <t>104SA003406014001</t>
  </si>
  <si>
    <t>104SA003406014003</t>
  </si>
  <si>
    <t>104SA003406014006</t>
  </si>
  <si>
    <t>104SA003406015001</t>
  </si>
  <si>
    <t>104SA003406014008</t>
  </si>
  <si>
    <t>104SA003406014011</t>
  </si>
  <si>
    <t>104SA003406014012</t>
  </si>
  <si>
    <t>104SA003406014013</t>
  </si>
  <si>
    <t>104SA003406014015</t>
  </si>
  <si>
    <t>104SA003406014017</t>
  </si>
  <si>
    <t>603SA003407016001</t>
  </si>
  <si>
    <t>603SA003407016002</t>
  </si>
  <si>
    <t>603SA003407016003</t>
  </si>
  <si>
    <t>603SA003407016004</t>
  </si>
  <si>
    <t>603SA003407016005</t>
  </si>
  <si>
    <t>603SA003407016006</t>
  </si>
  <si>
    <t>603SA003407016007</t>
  </si>
  <si>
    <t>603SA003407016008</t>
  </si>
  <si>
    <t>603SA003407016009</t>
  </si>
  <si>
    <t>603SA003407016010</t>
  </si>
  <si>
    <t>603SA003407016011</t>
  </si>
  <si>
    <t>603SA003407016012</t>
  </si>
  <si>
    <t>603SA003407017001</t>
  </si>
  <si>
    <t>603SA003407017002</t>
  </si>
  <si>
    <t>603SA003407017003</t>
  </si>
  <si>
    <t>103SA003402017001</t>
  </si>
  <si>
    <t>101SA003405017002</t>
    <phoneticPr fontId="3"/>
  </si>
  <si>
    <t>603SA003407018001</t>
  </si>
  <si>
    <t>603SA003407018002</t>
  </si>
  <si>
    <t>603SA003407018003</t>
  </si>
  <si>
    <t>603SA003407018004</t>
  </si>
  <si>
    <t>603SA003407018005</t>
  </si>
  <si>
    <t>603SA003407018006</t>
  </si>
  <si>
    <t>603SA003407018007</t>
  </si>
  <si>
    <t>603SA003407018008</t>
  </si>
  <si>
    <t>603SA003407018009</t>
  </si>
  <si>
    <t>603SA003407019001</t>
  </si>
  <si>
    <t>603SA003407019003</t>
  </si>
  <si>
    <t>603SA003407019004</t>
  </si>
  <si>
    <t>603SA003407019005</t>
  </si>
  <si>
    <t>603SA003407019006</t>
  </si>
  <si>
    <t>603SA003407019007</t>
  </si>
  <si>
    <t>603SA003407019008</t>
  </si>
  <si>
    <t>603SA003407020001</t>
  </si>
  <si>
    <t>603SA003407020002</t>
  </si>
  <si>
    <t>603SA003407020003</t>
  </si>
  <si>
    <t>603SA003407020004</t>
  </si>
  <si>
    <t>603SA003407020005</t>
  </si>
  <si>
    <t>603SA003407020007</t>
  </si>
  <si>
    <t>603SA003407020006</t>
    <phoneticPr fontId="3"/>
  </si>
  <si>
    <t>603SA003407020008</t>
  </si>
  <si>
    <t>603SA003407020009</t>
  </si>
  <si>
    <t>603SA003407020010</t>
  </si>
  <si>
    <t>603SA003407020011</t>
  </si>
  <si>
    <t>103SA003402020001</t>
    <phoneticPr fontId="3"/>
  </si>
  <si>
    <t>103SA003402018001</t>
  </si>
  <si>
    <t>103SA003402018002</t>
  </si>
  <si>
    <t>103SA003402018003</t>
  </si>
  <si>
    <t>103SA003402018004</t>
  </si>
  <si>
    <t>103SA003402018005</t>
  </si>
  <si>
    <t>103SA003402019001</t>
  </si>
  <si>
    <t>603SA003407021001</t>
  </si>
  <si>
    <t>603SA003407021002</t>
  </si>
  <si>
    <t>603SA003407021003</t>
  </si>
  <si>
    <t>603SA003407021004</t>
  </si>
  <si>
    <t>603SA003407021005</t>
  </si>
  <si>
    <t>603SA003407021007</t>
  </si>
  <si>
    <t>603SA003407021009</t>
  </si>
  <si>
    <t>603SA003407021011</t>
  </si>
  <si>
    <t>603SA003407021012</t>
  </si>
  <si>
    <t>603SA003407021013</t>
  </si>
  <si>
    <t>603SA003407021014</t>
  </si>
  <si>
    <t>603SA003407021015</t>
  </si>
  <si>
    <t>603SA003407021016</t>
  </si>
  <si>
    <t>603SA003407022001</t>
  </si>
  <si>
    <t>603SA003407022002</t>
  </si>
  <si>
    <t>603SA003407022003</t>
  </si>
  <si>
    <t>603SA003407022004</t>
  </si>
  <si>
    <t>603SA003407022006</t>
  </si>
  <si>
    <t>603SA003407022007</t>
  </si>
  <si>
    <t>603SA003407022008</t>
  </si>
  <si>
    <t>603SA003407022009</t>
  </si>
  <si>
    <t>603SA003407022010</t>
  </si>
  <si>
    <t>603SA003407022011</t>
  </si>
  <si>
    <t>603SA003407022013</t>
  </si>
  <si>
    <t>603SA003407022014</t>
  </si>
  <si>
    <t>603SA003407022015</t>
  </si>
  <si>
    <t>103SA003402021001</t>
  </si>
  <si>
    <t>103SA003402022001</t>
  </si>
  <si>
    <t>103SA003402022002</t>
  </si>
  <si>
    <t>103SA003402022003</t>
  </si>
  <si>
    <t>103SA003402022004</t>
  </si>
  <si>
    <t>103SA003402022005</t>
  </si>
  <si>
    <t>103SA003402022006</t>
  </si>
  <si>
    <t>603SA003407023001</t>
    <phoneticPr fontId="3"/>
  </si>
  <si>
    <t>603SA003407023005</t>
    <phoneticPr fontId="3"/>
  </si>
  <si>
    <t>603SA003407023002</t>
  </si>
  <si>
    <t>603SA003407023003</t>
  </si>
  <si>
    <t>603SA003407023004</t>
  </si>
  <si>
    <t>603SA003407027001</t>
  </si>
  <si>
    <t>603SA003407027002</t>
  </si>
  <si>
    <t>603SA003407027003</t>
  </si>
  <si>
    <t>603SA003407027004</t>
  </si>
  <si>
    <t>603SA003407027006</t>
  </si>
  <si>
    <t>603SA003407027007</t>
  </si>
  <si>
    <t>603SA003407027008</t>
  </si>
  <si>
    <t>603SA003407027009</t>
  </si>
  <si>
    <t>603SA003407028001</t>
  </si>
  <si>
    <t>603SA003407028002</t>
  </si>
  <si>
    <t>603SA003407028003</t>
  </si>
  <si>
    <t>603SA003407028004</t>
  </si>
  <si>
    <t>103SA003402023001</t>
  </si>
  <si>
    <t>103SA003402027001</t>
  </si>
  <si>
    <t>103SA003402027002</t>
  </si>
  <si>
    <t>103SA003402027003</t>
  </si>
  <si>
    <t>103SA003402028001</t>
  </si>
  <si>
    <t>103SA003402028002</t>
  </si>
  <si>
    <t>103SA003402028003</t>
  </si>
  <si>
    <t>103SA003402028004</t>
  </si>
  <si>
    <t>603SA003407029001</t>
  </si>
  <si>
    <t>603SA003407029002</t>
  </si>
  <si>
    <t>603SA003407029004</t>
  </si>
  <si>
    <t>603SA003407030001</t>
    <phoneticPr fontId="3"/>
  </si>
  <si>
    <t>603SA003407030002</t>
  </si>
  <si>
    <t>603SA003407030003</t>
  </si>
  <si>
    <t>603SA003407030004</t>
  </si>
  <si>
    <t>603SA003407031001</t>
  </si>
  <si>
    <t>603SA003407031003</t>
  </si>
  <si>
    <t>603SA003407031006</t>
  </si>
  <si>
    <t>103SA003402031001</t>
  </si>
  <si>
    <t>103SA003402031003</t>
  </si>
  <si>
    <t>103SA003402031004</t>
  </si>
  <si>
    <t>103SA003402031005</t>
  </si>
  <si>
    <t>103SA003402030002</t>
  </si>
  <si>
    <t>103SA003402030001</t>
  </si>
  <si>
    <t>103SA003402029001</t>
  </si>
  <si>
    <t>103SA003402029002</t>
  </si>
  <si>
    <t>103SA003402029004</t>
  </si>
  <si>
    <t>101SA003405029003</t>
  </si>
  <si>
    <t>603SA003407032002</t>
  </si>
  <si>
    <t>603SA003407032003</t>
  </si>
  <si>
    <t>603SA003407032004</t>
  </si>
  <si>
    <t>603SA003407032005</t>
  </si>
  <si>
    <t>603SA003407032006</t>
  </si>
  <si>
    <t>603SA003407032007</t>
  </si>
  <si>
    <t>603SA003407033001</t>
  </si>
  <si>
    <t>603SA003407034001</t>
  </si>
  <si>
    <t>603SA003407035001</t>
  </si>
  <si>
    <t>603SA003407035004</t>
  </si>
  <si>
    <t>103SA003402032003</t>
  </si>
  <si>
    <t>103SA003402032008</t>
  </si>
  <si>
    <t>103SA003402032005</t>
  </si>
  <si>
    <t>103SA003402032006</t>
  </si>
  <si>
    <t>103SA003402032007</t>
  </si>
  <si>
    <t>103SA003402033001</t>
  </si>
  <si>
    <t>105SA003404032001</t>
  </si>
  <si>
    <t>603SA003407037001</t>
    <phoneticPr fontId="3"/>
  </si>
  <si>
    <t>603SA003407037002</t>
  </si>
  <si>
    <t>603SA003407037003</t>
  </si>
  <si>
    <t>603SA003407037005</t>
  </si>
  <si>
    <t>603SA003407037006</t>
  </si>
  <si>
    <t>603SA003407036001</t>
  </si>
  <si>
    <t>603SA003407036002</t>
  </si>
  <si>
    <t>603SA003407041001</t>
    <phoneticPr fontId="3"/>
  </si>
  <si>
    <t>603SA003407039001</t>
    <phoneticPr fontId="3"/>
  </si>
  <si>
    <t>603SA003407039004</t>
    <phoneticPr fontId="3"/>
  </si>
  <si>
    <t>603SA003407039006</t>
  </si>
  <si>
    <t>603SA003407039007</t>
  </si>
  <si>
    <t>603SA003407040001</t>
  </si>
  <si>
    <t>603SA003407040002</t>
  </si>
  <si>
    <t>103SA003402037001</t>
  </si>
  <si>
    <t>103SA003402037002</t>
  </si>
  <si>
    <t>103SA003402037003</t>
  </si>
  <si>
    <t>103SA003402037004</t>
  </si>
  <si>
    <t>103SA003402037005</t>
  </si>
  <si>
    <t>103SA003402038001</t>
  </si>
  <si>
    <t>103SA003402041001</t>
  </si>
  <si>
    <t>103SA003402039001</t>
  </si>
  <si>
    <t>103SA003402039005</t>
  </si>
  <si>
    <t>103SA003402039003</t>
  </si>
  <si>
    <t>103SA003402039004</t>
  </si>
  <si>
    <t>103SA003402040001</t>
  </si>
  <si>
    <t>101SA003405037001</t>
  </si>
  <si>
    <t>101SA003405037002</t>
  </si>
  <si>
    <t>101SA003405036001</t>
  </si>
  <si>
    <t>101SA003405039001</t>
  </si>
  <si>
    <t>101SA003405040001</t>
  </si>
  <si>
    <t>102SA003403037001</t>
  </si>
  <si>
    <t>102SA003403039003</t>
  </si>
  <si>
    <t>区</t>
    <rPh sb="0" eb="1">
      <t>ク</t>
    </rPh>
    <phoneticPr fontId="3"/>
  </si>
  <si>
    <t>・</t>
    <phoneticPr fontId="3"/>
  </si>
  <si>
    <t>南</t>
    <rPh sb="0" eb="1">
      <t>ミナミ</t>
    </rPh>
    <phoneticPr fontId="3"/>
  </si>
  <si>
    <t>東</t>
    <rPh sb="0" eb="1">
      <t>ヒガシ</t>
    </rPh>
    <phoneticPr fontId="3"/>
  </si>
  <si>
    <t>郡</t>
  </si>
  <si>
    <t>東地区計</t>
    <rPh sb="0" eb="1">
      <t>ヒガシ</t>
    </rPh>
    <rPh sb="1" eb="3">
      <t>チク</t>
    </rPh>
    <rPh sb="3" eb="4">
      <t>ケイ</t>
    </rPh>
    <phoneticPr fontId="3"/>
  </si>
  <si>
    <t>安芸地区計</t>
    <rPh sb="0" eb="2">
      <t>アキ</t>
    </rPh>
    <rPh sb="2" eb="4">
      <t>チク</t>
    </rPh>
    <rPh sb="4" eb="5">
      <t>ケイ</t>
    </rPh>
    <phoneticPr fontId="3"/>
  </si>
  <si>
    <t>佐</t>
    <rPh sb="0" eb="1">
      <t>タスク</t>
    </rPh>
    <phoneticPr fontId="3"/>
  </si>
  <si>
    <t>西</t>
    <rPh sb="0" eb="1">
      <t>ニシ</t>
    </rPh>
    <phoneticPr fontId="3"/>
  </si>
  <si>
    <t>廿日市市</t>
    <rPh sb="0" eb="4">
      <t>ハツカイチシ</t>
    </rPh>
    <phoneticPr fontId="3"/>
  </si>
  <si>
    <t>廿</t>
    <rPh sb="0" eb="1">
      <t>ニジュウ</t>
    </rPh>
    <phoneticPr fontId="3"/>
  </si>
  <si>
    <t>市</t>
  </si>
  <si>
    <t>呉</t>
    <rPh sb="0" eb="1">
      <t>クレ</t>
    </rPh>
    <phoneticPr fontId="3"/>
  </si>
  <si>
    <t>安芸郡1（府中町）</t>
    <rPh sb="0" eb="2">
      <t>アキ</t>
    </rPh>
    <rPh sb="2" eb="3">
      <t>グン</t>
    </rPh>
    <rPh sb="5" eb="8">
      <t>フチュウチョウ</t>
    </rPh>
    <phoneticPr fontId="3"/>
  </si>
  <si>
    <t>安芸郡2（海田町・坂町・熊野町）</t>
    <rPh sb="0" eb="2">
      <t>アキ</t>
    </rPh>
    <rPh sb="2" eb="3">
      <t>グン</t>
    </rPh>
    <rPh sb="5" eb="7">
      <t>カイタ</t>
    </rPh>
    <rPh sb="7" eb="8">
      <t>チョウ</t>
    </rPh>
    <rPh sb="9" eb="11">
      <t>サカマチ</t>
    </rPh>
    <rPh sb="12" eb="15">
      <t>クマノチョウ</t>
    </rPh>
    <phoneticPr fontId="3"/>
  </si>
  <si>
    <t>因島南*</t>
    <rPh sb="0" eb="2">
      <t>インノシマ</t>
    </rPh>
    <rPh sb="2" eb="3">
      <t>ミナミ</t>
    </rPh>
    <phoneticPr fontId="3"/>
  </si>
  <si>
    <t>神辺東</t>
    <rPh sb="0" eb="2">
      <t>カンナベ</t>
    </rPh>
    <rPh sb="2" eb="3">
      <t>ヒガシ</t>
    </rPh>
    <phoneticPr fontId="3"/>
  </si>
  <si>
    <t>豊田郡1部数合計</t>
    <rPh sb="0" eb="2">
      <t>トヨタ</t>
    </rPh>
    <rPh sb="2" eb="3">
      <t>グン</t>
    </rPh>
    <rPh sb="4" eb="6">
      <t>ブスウ</t>
    </rPh>
    <rPh sb="6" eb="8">
      <t>ゴウケイ</t>
    </rPh>
    <phoneticPr fontId="3"/>
  </si>
  <si>
    <t>豊田郡1折込合計</t>
    <rPh sb="0" eb="2">
      <t>トヨタ</t>
    </rPh>
    <rPh sb="2" eb="3">
      <t>グン</t>
    </rPh>
    <rPh sb="4" eb="6">
      <t>オリコミ</t>
    </rPh>
    <rPh sb="6" eb="8">
      <t>ゴウケイ</t>
    </rPh>
    <phoneticPr fontId="3"/>
  </si>
  <si>
    <t>広島県部数表</t>
    <rPh sb="0" eb="2">
      <t>ヒロシマ</t>
    </rPh>
    <rPh sb="2" eb="3">
      <t>カガワケン</t>
    </rPh>
    <rPh sb="3" eb="5">
      <t>ブスウ</t>
    </rPh>
    <rPh sb="5" eb="6">
      <t>ヒョウ</t>
    </rPh>
    <phoneticPr fontId="3"/>
  </si>
  <si>
    <t>新聞</t>
    <rPh sb="0" eb="2">
      <t>シンブン</t>
    </rPh>
    <phoneticPr fontId="3"/>
  </si>
  <si>
    <t>総部数</t>
    <rPh sb="0" eb="1">
      <t>ソウ</t>
    </rPh>
    <rPh sb="1" eb="3">
      <t>ブスウ</t>
    </rPh>
    <phoneticPr fontId="3"/>
  </si>
  <si>
    <t>折込部数</t>
    <rPh sb="0" eb="2">
      <t>オリコミ</t>
    </rPh>
    <rPh sb="2" eb="4">
      <t>ブスウ</t>
    </rPh>
    <phoneticPr fontId="3"/>
  </si>
  <si>
    <t>頁</t>
    <rPh sb="0" eb="1">
      <t>ページ</t>
    </rPh>
    <phoneticPr fontId="3"/>
  </si>
  <si>
    <t>山県郡</t>
    <rPh sb="0" eb="2">
      <t>ヤマガタ</t>
    </rPh>
    <rPh sb="2" eb="3">
      <t>グン</t>
    </rPh>
    <phoneticPr fontId="3"/>
  </si>
  <si>
    <t>読売</t>
    <phoneticPr fontId="3"/>
  </si>
  <si>
    <t>朝日</t>
    <phoneticPr fontId="3"/>
  </si>
  <si>
    <t>毎日</t>
    <phoneticPr fontId="3"/>
  </si>
  <si>
    <t>産経</t>
    <phoneticPr fontId="3"/>
  </si>
  <si>
    <t>日経</t>
    <phoneticPr fontId="3"/>
  </si>
  <si>
    <t>合　</t>
    <phoneticPr fontId="3"/>
  </si>
  <si>
    <t>　計</t>
    <phoneticPr fontId="3"/>
  </si>
  <si>
    <t>広島県郡市別折込広告部数表</t>
  </si>
  <si>
    <t>別</t>
  </si>
  <si>
    <t>中国</t>
  </si>
  <si>
    <t>新聞</t>
  </si>
  <si>
    <t>読売</t>
  </si>
  <si>
    <t>朝日</t>
  </si>
  <si>
    <t>毎日</t>
  </si>
  <si>
    <t>産経</t>
  </si>
  <si>
    <t>山陽</t>
  </si>
  <si>
    <t>日経</t>
  </si>
  <si>
    <t>合　</t>
  </si>
  <si>
    <t>　計</t>
  </si>
  <si>
    <t>総部数</t>
  </si>
  <si>
    <t>折込部数</t>
  </si>
  <si>
    <t>頁</t>
  </si>
  <si>
    <t>広島市中区</t>
  </si>
  <si>
    <t>広島市南区</t>
  </si>
  <si>
    <t>広島市東区</t>
  </si>
  <si>
    <t>広島市安佐南区</t>
  </si>
  <si>
    <t>広島市安佐北区</t>
  </si>
  <si>
    <t>広島市安芸区</t>
  </si>
  <si>
    <t>広島市西区</t>
  </si>
  <si>
    <t>広島市佐伯区</t>
  </si>
  <si>
    <t>呉市</t>
  </si>
  <si>
    <t>竹原市</t>
  </si>
  <si>
    <t>三原市</t>
  </si>
  <si>
    <t>尾道市</t>
  </si>
  <si>
    <t>三次市</t>
  </si>
  <si>
    <t>庄原市</t>
  </si>
  <si>
    <t>大竹市</t>
  </si>
  <si>
    <t>東広島市</t>
  </si>
  <si>
    <t>廿日市市</t>
  </si>
  <si>
    <t>安芸郡</t>
  </si>
  <si>
    <t>山県郡</t>
  </si>
  <si>
    <t>豊田郡</t>
  </si>
  <si>
    <t>世羅郡</t>
  </si>
  <si>
    <t>神石郡</t>
  </si>
  <si>
    <t>広島県合計</t>
  </si>
  <si>
    <t>社</t>
    <rPh sb="0" eb="1">
      <t>シャ</t>
    </rPh>
    <phoneticPr fontId="3"/>
  </si>
  <si>
    <t>外</t>
    <rPh sb="0" eb="1">
      <t>ガイ</t>
    </rPh>
    <phoneticPr fontId="3"/>
  </si>
  <si>
    <t>秘</t>
    <rPh sb="0" eb="1">
      <t>ヒ</t>
    </rPh>
    <phoneticPr fontId="3"/>
  </si>
  <si>
    <t>価</t>
  </si>
  <si>
    <t>Ｂ４</t>
  </si>
  <si>
    <t>Ｂ３</t>
  </si>
  <si>
    <t>Ｂ２</t>
  </si>
  <si>
    <t>Ｂ全</t>
  </si>
  <si>
    <t>単価</t>
  </si>
  <si>
    <t>折込料</t>
  </si>
  <si>
    <t>単</t>
    <rPh sb="0" eb="1">
      <t>タン</t>
    </rPh>
    <phoneticPr fontId="3"/>
  </si>
  <si>
    <t>広島県単価別折込広告部数表</t>
    <rPh sb="0" eb="3">
      <t>ヒロシマケン</t>
    </rPh>
    <phoneticPr fontId="3"/>
  </si>
  <si>
    <t>※送料を必要とする地区もあります。</t>
    <rPh sb="1" eb="3">
      <t>ソウリョウ</t>
    </rPh>
    <rPh sb="4" eb="6">
      <t>ヒツヨウ</t>
    </rPh>
    <rPh sb="9" eb="11">
      <t>チク</t>
    </rPh>
    <phoneticPr fontId="3"/>
  </si>
  <si>
    <t>安芸郡1</t>
    <rPh sb="0" eb="2">
      <t>アキ</t>
    </rPh>
    <rPh sb="2" eb="3">
      <t>グン</t>
    </rPh>
    <phoneticPr fontId="3"/>
  </si>
  <si>
    <t>安芸郡2</t>
    <rPh sb="0" eb="2">
      <t>アキ</t>
    </rPh>
    <rPh sb="2" eb="3">
      <t>グン</t>
    </rPh>
    <phoneticPr fontId="3"/>
  </si>
  <si>
    <t>山手</t>
    <rPh sb="0" eb="1">
      <t>ヤマ</t>
    </rPh>
    <rPh sb="1" eb="2">
      <t>テ</t>
    </rPh>
    <phoneticPr fontId="3"/>
  </si>
  <si>
    <t>広島地区合計</t>
    <rPh sb="0" eb="2">
      <t>ヒロシマ</t>
    </rPh>
    <rPh sb="2" eb="4">
      <t>チク</t>
    </rPh>
    <rPh sb="4" eb="6">
      <t>ゴウケイ</t>
    </rPh>
    <phoneticPr fontId="3"/>
  </si>
  <si>
    <t>三次地区合計</t>
    <rPh sb="0" eb="2">
      <t>ミヨシ</t>
    </rPh>
    <rPh sb="2" eb="4">
      <t>チク</t>
    </rPh>
    <rPh sb="4" eb="6">
      <t>ゴウケイ</t>
    </rPh>
    <phoneticPr fontId="3"/>
  </si>
  <si>
    <t>竹原地区計</t>
    <rPh sb="0" eb="1">
      <t>タケ</t>
    </rPh>
    <rPh sb="1" eb="2">
      <t>ハラ</t>
    </rPh>
    <rPh sb="2" eb="4">
      <t>チク</t>
    </rPh>
    <rPh sb="4" eb="5">
      <t>ケイ</t>
    </rPh>
    <phoneticPr fontId="3"/>
  </si>
  <si>
    <t>三原地区計</t>
    <rPh sb="0" eb="2">
      <t>ミハラ</t>
    </rPh>
    <rPh sb="2" eb="4">
      <t>チク</t>
    </rPh>
    <rPh sb="4" eb="5">
      <t>ケイ</t>
    </rPh>
    <phoneticPr fontId="3"/>
  </si>
  <si>
    <t>因島地区計</t>
    <rPh sb="0" eb="2">
      <t>インノシマ</t>
    </rPh>
    <rPh sb="2" eb="4">
      <t>チク</t>
    </rPh>
    <rPh sb="4" eb="5">
      <t>ケイ</t>
    </rPh>
    <phoneticPr fontId="3"/>
  </si>
  <si>
    <t>府中市部数合計</t>
    <rPh sb="0" eb="3">
      <t>フチュウシ</t>
    </rPh>
    <rPh sb="3" eb="5">
      <t>ブスウ</t>
    </rPh>
    <rPh sb="5" eb="7">
      <t>ゴウケイ</t>
    </rPh>
    <phoneticPr fontId="3"/>
  </si>
  <si>
    <t>府中市折込合計</t>
    <rPh sb="0" eb="3">
      <t>フチュウシ</t>
    </rPh>
    <rPh sb="3" eb="5">
      <t>オリコミ</t>
    </rPh>
    <rPh sb="5" eb="7">
      <t>ゴウケイ</t>
    </rPh>
    <phoneticPr fontId="3"/>
  </si>
  <si>
    <t>福山周辺計</t>
    <rPh sb="0" eb="2">
      <t>フクヤマ</t>
    </rPh>
    <rPh sb="2" eb="4">
      <t>シュウヘン</t>
    </rPh>
    <rPh sb="4" eb="5">
      <t>ケイ</t>
    </rPh>
    <phoneticPr fontId="3"/>
  </si>
  <si>
    <t>福山地区合計</t>
    <rPh sb="0" eb="2">
      <t>フクヤマ</t>
    </rPh>
    <rPh sb="2" eb="4">
      <t>チク</t>
    </rPh>
    <rPh sb="4" eb="6">
      <t>ゴウケイ</t>
    </rPh>
    <phoneticPr fontId="3"/>
  </si>
  <si>
    <t>広島県地区別折込広告部数表</t>
    <rPh sb="0" eb="1">
      <t>ヒロ</t>
    </rPh>
    <rPh sb="1" eb="2">
      <t>シマ</t>
    </rPh>
    <rPh sb="3" eb="5">
      <t>チク</t>
    </rPh>
    <rPh sb="5" eb="6">
      <t>ベツ</t>
    </rPh>
    <phoneticPr fontId="3"/>
  </si>
  <si>
    <t>社外秘</t>
    <rPh sb="0" eb="3">
      <t>シャガイヒ</t>
    </rPh>
    <phoneticPr fontId="3"/>
  </si>
  <si>
    <t>庚午</t>
    <rPh sb="0" eb="1">
      <t>コウ</t>
    </rPh>
    <rPh sb="1" eb="2">
      <t>ゴ</t>
    </rPh>
    <phoneticPr fontId="3"/>
  </si>
  <si>
    <t>井口</t>
    <rPh sb="0" eb="2">
      <t>イグチ</t>
    </rPh>
    <phoneticPr fontId="3"/>
  </si>
  <si>
    <t>広島市（中区）</t>
    <rPh sb="0" eb="3">
      <t>ヒロシマシ</t>
    </rPh>
    <rPh sb="4" eb="6">
      <t>ナカク</t>
    </rPh>
    <phoneticPr fontId="3"/>
  </si>
  <si>
    <t>広島市（南区）</t>
    <rPh sb="0" eb="3">
      <t>ヒロシマシ</t>
    </rPh>
    <rPh sb="4" eb="6">
      <t>ミナミク</t>
    </rPh>
    <phoneticPr fontId="3"/>
  </si>
  <si>
    <t>府中市(三次市の一部含む）</t>
    <rPh sb="0" eb="3">
      <t>フチュウシ</t>
    </rPh>
    <rPh sb="4" eb="6">
      <t>ミヨシ</t>
    </rPh>
    <rPh sb="6" eb="7">
      <t>シ</t>
    </rPh>
    <rPh sb="8" eb="10">
      <t>イチブ</t>
    </rPh>
    <rPh sb="10" eb="11">
      <t>フク</t>
    </rPh>
    <phoneticPr fontId="3"/>
  </si>
  <si>
    <t>二葉Ａ</t>
    <phoneticPr fontId="3"/>
  </si>
  <si>
    <t>呉西C</t>
    <phoneticPr fontId="3"/>
  </si>
  <si>
    <t>世羅中央*</t>
    <rPh sb="0" eb="2">
      <t>セラ</t>
    </rPh>
    <rPh sb="2" eb="4">
      <t>チュウオウ</t>
    </rPh>
    <phoneticPr fontId="3"/>
  </si>
  <si>
    <t>三庄</t>
    <phoneticPr fontId="3"/>
  </si>
  <si>
    <t>あさひが丘</t>
    <rPh sb="4" eb="5">
      <t>オカ</t>
    </rPh>
    <phoneticPr fontId="3"/>
  </si>
  <si>
    <t>船越</t>
    <rPh sb="0" eb="2">
      <t>フナコシ</t>
    </rPh>
    <phoneticPr fontId="3"/>
  </si>
  <si>
    <t>海田</t>
    <rPh sb="0" eb="2">
      <t>カイタ</t>
    </rPh>
    <phoneticPr fontId="3"/>
  </si>
  <si>
    <t>水呑</t>
    <rPh sb="0" eb="1">
      <t>ミズ</t>
    </rPh>
    <rPh sb="1" eb="2">
      <t>ノ</t>
    </rPh>
    <phoneticPr fontId="3"/>
  </si>
  <si>
    <t>白市</t>
    <rPh sb="0" eb="2">
      <t>シライチ</t>
    </rPh>
    <phoneticPr fontId="3"/>
  </si>
  <si>
    <t>南部（専）</t>
    <rPh sb="0" eb="2">
      <t>ナンブ</t>
    </rPh>
    <rPh sb="3" eb="4">
      <t>センシュウ</t>
    </rPh>
    <phoneticPr fontId="3"/>
  </si>
  <si>
    <t>（西区）部数合計</t>
    <rPh sb="1" eb="2">
      <t>ニシ</t>
    </rPh>
    <rPh sb="2" eb="3">
      <t>キタク</t>
    </rPh>
    <rPh sb="4" eb="6">
      <t>ブスウ</t>
    </rPh>
    <rPh sb="6" eb="8">
      <t>ゴウケイ</t>
    </rPh>
    <phoneticPr fontId="3"/>
  </si>
  <si>
    <t>（西区）折込合計</t>
    <rPh sb="1" eb="3">
      <t>ニシク</t>
    </rPh>
    <rPh sb="4" eb="6">
      <t>オリコミ</t>
    </rPh>
    <rPh sb="6" eb="8">
      <t>ゴウケイ</t>
    </rPh>
    <phoneticPr fontId="3"/>
  </si>
  <si>
    <t>（佐伯区）部数合計</t>
    <rPh sb="1" eb="4">
      <t>サエキク</t>
    </rPh>
    <rPh sb="5" eb="7">
      <t>ブスウ</t>
    </rPh>
    <rPh sb="7" eb="9">
      <t>ゴウケイ</t>
    </rPh>
    <phoneticPr fontId="3"/>
  </si>
  <si>
    <t>（佐伯区）折込合計</t>
    <rPh sb="1" eb="3">
      <t>サエキ</t>
    </rPh>
    <rPh sb="3" eb="4">
      <t>キタク</t>
    </rPh>
    <rPh sb="5" eb="7">
      <t>オリコミ</t>
    </rPh>
    <rPh sb="7" eb="9">
      <t>ゴウケイ</t>
    </rPh>
    <phoneticPr fontId="3"/>
  </si>
  <si>
    <t>西部（専）</t>
    <rPh sb="0" eb="2">
      <t>セイブ</t>
    </rPh>
    <rPh sb="3" eb="4">
      <t>センシュウ</t>
    </rPh>
    <phoneticPr fontId="3"/>
  </si>
  <si>
    <t>緑井Ａ</t>
    <rPh sb="0" eb="2">
      <t>ミドリイ</t>
    </rPh>
    <phoneticPr fontId="3"/>
  </si>
  <si>
    <t>山陽</t>
    <rPh sb="0" eb="2">
      <t>サンヨウ</t>
    </rPh>
    <phoneticPr fontId="3"/>
  </si>
  <si>
    <t>忠海*</t>
    <rPh sb="0" eb="1">
      <t>チュウ</t>
    </rPh>
    <rPh sb="1" eb="2">
      <t>ウミ</t>
    </rPh>
    <phoneticPr fontId="3"/>
  </si>
  <si>
    <t>中国</t>
    <rPh sb="0" eb="2">
      <t>チュウゴク</t>
    </rPh>
    <phoneticPr fontId="3"/>
  </si>
  <si>
    <t>廿日市</t>
    <rPh sb="0" eb="3">
      <t>ハツカイチ</t>
    </rPh>
    <phoneticPr fontId="3"/>
  </si>
  <si>
    <t>80101</t>
  </si>
  <si>
    <t>80104</t>
  </si>
  <si>
    <t>80105</t>
  </si>
  <si>
    <t>80109</t>
  </si>
  <si>
    <t>80110</t>
  </si>
  <si>
    <t>80112</t>
  </si>
  <si>
    <t>80113</t>
  </si>
  <si>
    <t>80115</t>
  </si>
  <si>
    <t>80116</t>
  </si>
  <si>
    <t>80119</t>
  </si>
  <si>
    <t>80120</t>
  </si>
  <si>
    <t>80121</t>
  </si>
  <si>
    <t>80124</t>
  </si>
  <si>
    <t>80125</t>
  </si>
  <si>
    <t>80126</t>
  </si>
  <si>
    <t>80117</t>
  </si>
  <si>
    <t>80122</t>
  </si>
  <si>
    <t>80123</t>
  </si>
  <si>
    <t>80127</t>
  </si>
  <si>
    <t>80128</t>
  </si>
  <si>
    <t>80129</t>
  </si>
  <si>
    <t>80149</t>
  </si>
  <si>
    <t>80151</t>
  </si>
  <si>
    <t>80152</t>
  </si>
  <si>
    <t>80153</t>
  </si>
  <si>
    <t>80154</t>
  </si>
  <si>
    <t>80155</t>
  </si>
  <si>
    <t>80156</t>
  </si>
  <si>
    <t>80157</t>
  </si>
  <si>
    <t>80158</t>
  </si>
  <si>
    <t>80159</t>
  </si>
  <si>
    <t>80161</t>
  </si>
  <si>
    <t>80162</t>
  </si>
  <si>
    <t>80163</t>
  </si>
  <si>
    <t>80164</t>
  </si>
  <si>
    <t>80167</t>
  </si>
  <si>
    <t>80168</t>
  </si>
  <si>
    <t>80165</t>
  </si>
  <si>
    <t>80169</t>
  </si>
  <si>
    <t>80170</t>
  </si>
  <si>
    <t>80171</t>
  </si>
  <si>
    <t>80131</t>
  </si>
  <si>
    <t>80132</t>
  </si>
  <si>
    <t>80134</t>
  </si>
  <si>
    <t>80135</t>
  </si>
  <si>
    <t>80136</t>
  </si>
  <si>
    <t>80137</t>
  </si>
  <si>
    <t>80139</t>
  </si>
  <si>
    <t>80140</t>
  </si>
  <si>
    <t>80144</t>
  </si>
  <si>
    <t>80143</t>
  </si>
  <si>
    <t>80176</t>
  </si>
  <si>
    <t>80177</t>
  </si>
  <si>
    <t>80179</t>
  </si>
  <si>
    <t>80194</t>
  </si>
  <si>
    <t>80195</t>
  </si>
  <si>
    <t>80196</t>
  </si>
  <si>
    <t>観音C</t>
    <rPh sb="0" eb="2">
      <t>カンノン</t>
    </rPh>
    <phoneticPr fontId="3"/>
  </si>
  <si>
    <t>瀬野川Ｙ</t>
    <rPh sb="0" eb="2">
      <t>セノ</t>
    </rPh>
    <rPh sb="2" eb="3">
      <t>カワ</t>
    </rPh>
    <phoneticPr fontId="3"/>
  </si>
  <si>
    <t>坂Ａ</t>
    <rPh sb="0" eb="1">
      <t>サカ</t>
    </rPh>
    <phoneticPr fontId="3"/>
  </si>
  <si>
    <t>駅家</t>
    <rPh sb="0" eb="1">
      <t>エキ</t>
    </rPh>
    <rPh sb="1" eb="2">
      <t>イエ</t>
    </rPh>
    <phoneticPr fontId="3"/>
  </si>
  <si>
    <t>駅家*</t>
    <rPh sb="0" eb="1">
      <t>エキ</t>
    </rPh>
    <rPh sb="1" eb="2">
      <t>イエ</t>
    </rPh>
    <phoneticPr fontId="3"/>
  </si>
  <si>
    <t>廿日市東Ｙ</t>
    <rPh sb="0" eb="3">
      <t>ハツカイチ</t>
    </rPh>
    <rPh sb="3" eb="4">
      <t>ヒガシ</t>
    </rPh>
    <phoneticPr fontId="3"/>
  </si>
  <si>
    <t>廿日市北Ｙ</t>
    <rPh sb="0" eb="3">
      <t>ハツカイチ</t>
    </rPh>
    <rPh sb="3" eb="4">
      <t>キタ</t>
    </rPh>
    <phoneticPr fontId="3"/>
  </si>
  <si>
    <t>庄原市</t>
    <rPh sb="0" eb="3">
      <t>ショウバラシ</t>
    </rPh>
    <phoneticPr fontId="3"/>
  </si>
  <si>
    <t>廿日市西Ｙ</t>
    <rPh sb="0" eb="3">
      <t>ハツカイチ</t>
    </rPh>
    <rPh sb="3" eb="4">
      <t>ニシ</t>
    </rPh>
    <phoneticPr fontId="3"/>
  </si>
  <si>
    <t>五日市Ｙ</t>
    <rPh sb="0" eb="3">
      <t>イツカイチ</t>
    </rPh>
    <phoneticPr fontId="3"/>
  </si>
  <si>
    <t>庄原</t>
    <rPh sb="0" eb="2">
      <t>ショウバラ</t>
    </rPh>
    <phoneticPr fontId="3"/>
  </si>
  <si>
    <t>上下</t>
    <rPh sb="0" eb="2">
      <t>ジョウゲ</t>
    </rPh>
    <phoneticPr fontId="3"/>
  </si>
  <si>
    <t>豊松</t>
    <rPh sb="0" eb="2">
      <t>トヨマツ</t>
    </rPh>
    <phoneticPr fontId="3"/>
  </si>
  <si>
    <t>大門</t>
    <rPh sb="0" eb="2">
      <t>ダイモン</t>
    </rPh>
    <phoneticPr fontId="3"/>
  </si>
  <si>
    <t>山 陽</t>
    <rPh sb="0" eb="3">
      <t>サンヨウ</t>
    </rPh>
    <phoneticPr fontId="3"/>
  </si>
  <si>
    <t>可部</t>
    <rPh sb="0" eb="1">
      <t>カ</t>
    </rPh>
    <rPh sb="1" eb="2">
      <t>ブ</t>
    </rPh>
    <phoneticPr fontId="3"/>
  </si>
  <si>
    <t>仁方</t>
    <rPh sb="0" eb="1">
      <t>ニ</t>
    </rPh>
    <rPh sb="1" eb="2">
      <t>ホウ</t>
    </rPh>
    <phoneticPr fontId="3"/>
  </si>
  <si>
    <t>吉舎</t>
    <rPh sb="0" eb="1">
      <t>ヨシ</t>
    </rPh>
    <rPh sb="1" eb="2">
      <t>シャ</t>
    </rPh>
    <phoneticPr fontId="3"/>
  </si>
  <si>
    <t>福山南</t>
    <rPh sb="0" eb="2">
      <t>フクヤマ</t>
    </rPh>
    <rPh sb="2" eb="3">
      <t>ミナミ</t>
    </rPh>
    <phoneticPr fontId="3"/>
  </si>
  <si>
    <t>宇品</t>
    <rPh sb="0" eb="1">
      <t>ウ</t>
    </rPh>
    <rPh sb="1" eb="2">
      <t>シナ</t>
    </rPh>
    <phoneticPr fontId="3"/>
  </si>
  <si>
    <t>安</t>
    <rPh sb="0" eb="1">
      <t>ヤス</t>
    </rPh>
    <phoneticPr fontId="3"/>
  </si>
  <si>
    <t>青崎</t>
    <rPh sb="0" eb="2">
      <t>アオサキ</t>
    </rPh>
    <phoneticPr fontId="3"/>
  </si>
  <si>
    <t>福</t>
    <rPh sb="0" eb="1">
      <t>フク</t>
    </rPh>
    <phoneticPr fontId="3"/>
  </si>
  <si>
    <t>市</t>
    <rPh sb="0" eb="1">
      <t>シ</t>
    </rPh>
    <phoneticPr fontId="3"/>
  </si>
  <si>
    <t>府</t>
    <rPh sb="0" eb="1">
      <t>フチュウシ</t>
    </rPh>
    <phoneticPr fontId="3"/>
  </si>
  <si>
    <t>中</t>
    <rPh sb="0" eb="1">
      <t>ナカ</t>
    </rPh>
    <phoneticPr fontId="3"/>
  </si>
  <si>
    <t>40800</t>
    <phoneticPr fontId="3"/>
  </si>
  <si>
    <t>松永Sy</t>
    <rPh sb="0" eb="2">
      <t>マツナガ</t>
    </rPh>
    <phoneticPr fontId="3"/>
  </si>
  <si>
    <t>戸手Sy</t>
    <rPh sb="0" eb="1">
      <t>ト</t>
    </rPh>
    <rPh sb="1" eb="2">
      <t>テ</t>
    </rPh>
    <phoneticPr fontId="3"/>
  </si>
  <si>
    <t>新市Sy</t>
    <rPh sb="0" eb="1">
      <t>シン</t>
    </rPh>
    <rPh sb="1" eb="2">
      <t>イチ</t>
    </rPh>
    <phoneticPr fontId="3"/>
  </si>
  <si>
    <t>府中Sy</t>
    <rPh sb="0" eb="2">
      <t>フチュウ</t>
    </rPh>
    <phoneticPr fontId="3"/>
  </si>
  <si>
    <t>（中区）部数合計</t>
    <rPh sb="1" eb="3">
      <t>ナカク</t>
    </rPh>
    <rPh sb="4" eb="6">
      <t>ブスウ</t>
    </rPh>
    <rPh sb="6" eb="8">
      <t>ゴウケイ</t>
    </rPh>
    <phoneticPr fontId="3"/>
  </si>
  <si>
    <t>（中区）折込合計</t>
    <rPh sb="1" eb="3">
      <t>ナカク</t>
    </rPh>
    <rPh sb="4" eb="6">
      <t>オリコミ</t>
    </rPh>
    <rPh sb="6" eb="8">
      <t>ゴウケイ</t>
    </rPh>
    <phoneticPr fontId="3"/>
  </si>
  <si>
    <t>（南区）部数合計</t>
    <rPh sb="1" eb="2">
      <t>ミナミ</t>
    </rPh>
    <rPh sb="2" eb="3">
      <t>ナカク</t>
    </rPh>
    <rPh sb="4" eb="6">
      <t>ブスウ</t>
    </rPh>
    <rPh sb="6" eb="8">
      <t>ゴウケイ</t>
    </rPh>
    <phoneticPr fontId="3"/>
  </si>
  <si>
    <t>（南区）折込合計</t>
    <rPh sb="1" eb="2">
      <t>ミナミ</t>
    </rPh>
    <rPh sb="2" eb="3">
      <t>ナカク</t>
    </rPh>
    <rPh sb="4" eb="6">
      <t>オリコミ</t>
    </rPh>
    <rPh sb="6" eb="8">
      <t>ゴウケイ</t>
    </rPh>
    <phoneticPr fontId="3"/>
  </si>
  <si>
    <t>広島市（東区）</t>
    <rPh sb="0" eb="3">
      <t>ヒロシマシ</t>
    </rPh>
    <rPh sb="4" eb="5">
      <t>ヒガシク</t>
    </rPh>
    <rPh sb="5" eb="6">
      <t>ナカク</t>
    </rPh>
    <phoneticPr fontId="3"/>
  </si>
  <si>
    <t>広島市（安佐南区）</t>
    <rPh sb="0" eb="3">
      <t>ヒロシマシ</t>
    </rPh>
    <rPh sb="4" eb="8">
      <t>アサミナミク</t>
    </rPh>
    <phoneticPr fontId="3"/>
  </si>
  <si>
    <t>広島市（安佐北区）</t>
    <rPh sb="0" eb="3">
      <t>ヒロシマシ</t>
    </rPh>
    <rPh sb="4" eb="6">
      <t>アサ</t>
    </rPh>
    <rPh sb="6" eb="8">
      <t>キタク</t>
    </rPh>
    <phoneticPr fontId="3"/>
  </si>
  <si>
    <t>尾道地区計</t>
    <rPh sb="0" eb="2">
      <t>オノミチ</t>
    </rPh>
    <rPh sb="2" eb="4">
      <t>チク</t>
    </rPh>
    <rPh sb="4" eb="5">
      <t>ケイ</t>
    </rPh>
    <phoneticPr fontId="3"/>
  </si>
  <si>
    <t>広島市（安芸区）</t>
    <rPh sb="0" eb="3">
      <t>ヒロシマシ</t>
    </rPh>
    <rPh sb="4" eb="7">
      <t>アキク</t>
    </rPh>
    <phoneticPr fontId="3"/>
  </si>
  <si>
    <t>（東区）部数合計</t>
    <rPh sb="1" eb="3">
      <t>ナカク</t>
    </rPh>
    <rPh sb="4" eb="6">
      <t>ブスウ</t>
    </rPh>
    <rPh sb="6" eb="8">
      <t>ゴウケイ</t>
    </rPh>
    <phoneticPr fontId="3"/>
  </si>
  <si>
    <t>（東区）折込合計</t>
    <rPh sb="1" eb="3">
      <t>ナカク</t>
    </rPh>
    <rPh sb="4" eb="6">
      <t>オリコミ</t>
    </rPh>
    <rPh sb="6" eb="8">
      <t>ゴウケイ</t>
    </rPh>
    <phoneticPr fontId="3"/>
  </si>
  <si>
    <t>（安佐南区）部数合計</t>
    <rPh sb="1" eb="4">
      <t>アサミナミ</t>
    </rPh>
    <rPh sb="4" eb="5">
      <t>チク</t>
    </rPh>
    <rPh sb="6" eb="8">
      <t>ブスウ</t>
    </rPh>
    <rPh sb="8" eb="10">
      <t>ゴウケイ</t>
    </rPh>
    <phoneticPr fontId="3"/>
  </si>
  <si>
    <t>（安佐南区）折込合計</t>
    <rPh sb="1" eb="4">
      <t>アサミナミ</t>
    </rPh>
    <rPh sb="4" eb="5">
      <t>チク</t>
    </rPh>
    <rPh sb="6" eb="8">
      <t>オリコミ</t>
    </rPh>
    <rPh sb="8" eb="10">
      <t>ゴウケイ</t>
    </rPh>
    <phoneticPr fontId="3"/>
  </si>
  <si>
    <t>（安芸区）部数合計</t>
    <rPh sb="1" eb="3">
      <t>アキ</t>
    </rPh>
    <rPh sb="3" eb="4">
      <t>チク</t>
    </rPh>
    <rPh sb="5" eb="7">
      <t>ブスウ</t>
    </rPh>
    <rPh sb="7" eb="9">
      <t>ゴウケイ</t>
    </rPh>
    <phoneticPr fontId="3"/>
  </si>
  <si>
    <t>（安佐北区）部数合計</t>
    <rPh sb="1" eb="3">
      <t>アサ</t>
    </rPh>
    <rPh sb="3" eb="5">
      <t>キタク</t>
    </rPh>
    <rPh sb="6" eb="8">
      <t>ブスウ</t>
    </rPh>
    <rPh sb="8" eb="10">
      <t>ゴウケイ</t>
    </rPh>
    <phoneticPr fontId="3"/>
  </si>
  <si>
    <t>（安佐北区）折込合計</t>
    <rPh sb="1" eb="3">
      <t>アサ</t>
    </rPh>
    <rPh sb="3" eb="5">
      <t>キタク</t>
    </rPh>
    <rPh sb="6" eb="8">
      <t>オリコミ</t>
    </rPh>
    <rPh sb="8" eb="10">
      <t>ゴウケイ</t>
    </rPh>
    <phoneticPr fontId="3"/>
  </si>
  <si>
    <t>（安芸区）折込合計</t>
    <rPh sb="1" eb="3">
      <t>アキ</t>
    </rPh>
    <rPh sb="3" eb="4">
      <t>チク</t>
    </rPh>
    <rPh sb="5" eb="7">
      <t>オリコミ</t>
    </rPh>
    <rPh sb="7" eb="9">
      <t>ゴウケイ</t>
    </rPh>
    <phoneticPr fontId="3"/>
  </si>
  <si>
    <t>三</t>
    <rPh sb="0" eb="1">
      <t>ミヨシ</t>
    </rPh>
    <phoneticPr fontId="3"/>
  </si>
  <si>
    <t>次</t>
    <rPh sb="0" eb="1">
      <t>ツギ</t>
    </rPh>
    <phoneticPr fontId="3"/>
  </si>
  <si>
    <t>市</t>
    <rPh sb="0" eb="1">
      <t>シ</t>
    </rPh>
    <phoneticPr fontId="3"/>
  </si>
  <si>
    <t>庄</t>
    <rPh sb="0" eb="1">
      <t>ショウ</t>
    </rPh>
    <phoneticPr fontId="3"/>
  </si>
  <si>
    <t>原</t>
    <rPh sb="0" eb="1">
      <t>ハラ</t>
    </rPh>
    <phoneticPr fontId="3"/>
  </si>
  <si>
    <t>市</t>
    <rPh sb="0" eb="1">
      <t>シ</t>
    </rPh>
    <phoneticPr fontId="3"/>
  </si>
  <si>
    <t>郡 市 別</t>
  </si>
  <si>
    <t>神</t>
    <rPh sb="0" eb="1">
      <t>カミ</t>
    </rPh>
    <phoneticPr fontId="3"/>
  </si>
  <si>
    <t>石</t>
    <rPh sb="0" eb="1">
      <t>イシ</t>
    </rPh>
    <phoneticPr fontId="3"/>
  </si>
  <si>
    <t>14-14</t>
    <phoneticPr fontId="3"/>
  </si>
  <si>
    <t>山手C</t>
    <rPh sb="0" eb="2">
      <t>ヤマテ</t>
    </rPh>
    <phoneticPr fontId="3"/>
  </si>
  <si>
    <t>瀬戸C</t>
    <rPh sb="0" eb="2">
      <t>セト</t>
    </rPh>
    <phoneticPr fontId="3"/>
  </si>
  <si>
    <t>上下C</t>
    <rPh sb="0" eb="2">
      <t>ジョウゲ</t>
    </rPh>
    <phoneticPr fontId="3"/>
  </si>
  <si>
    <t>松永南C</t>
    <rPh sb="0" eb="2">
      <t>マツナガ</t>
    </rPh>
    <rPh sb="2" eb="3">
      <t>ミナミ</t>
    </rPh>
    <phoneticPr fontId="3"/>
  </si>
  <si>
    <t>幸千C</t>
    <rPh sb="0" eb="1">
      <t>サチ</t>
    </rPh>
    <rPh sb="1" eb="2">
      <t>セン</t>
    </rPh>
    <phoneticPr fontId="3"/>
  </si>
  <si>
    <t>神辺C</t>
    <rPh sb="0" eb="2">
      <t>カンナベ</t>
    </rPh>
    <phoneticPr fontId="3"/>
  </si>
  <si>
    <t>神辺北C</t>
    <rPh sb="0" eb="2">
      <t>カンナベ</t>
    </rPh>
    <rPh sb="2" eb="3">
      <t>キタ</t>
    </rPh>
    <phoneticPr fontId="3"/>
  </si>
  <si>
    <t>府中C</t>
    <rPh sb="0" eb="2">
      <t>フチュウ</t>
    </rPh>
    <phoneticPr fontId="3"/>
  </si>
  <si>
    <t>福山市</t>
    <rPh sb="0" eb="3">
      <t>フクヤマシ</t>
    </rPh>
    <phoneticPr fontId="3"/>
  </si>
  <si>
    <t>14-13</t>
    <phoneticPr fontId="3"/>
  </si>
  <si>
    <t>14-12</t>
    <phoneticPr fontId="3"/>
  </si>
  <si>
    <t>14-11</t>
    <phoneticPr fontId="3"/>
  </si>
  <si>
    <t>14-10</t>
    <phoneticPr fontId="3"/>
  </si>
  <si>
    <t>14-9</t>
    <phoneticPr fontId="3"/>
  </si>
  <si>
    <t>14-8</t>
    <phoneticPr fontId="3"/>
  </si>
  <si>
    <t xml:space="preserve">○中国新聞高屋造賀は、河内町戸野･宇山を含む｡ </t>
    <rPh sb="1" eb="3">
      <t>チュウゴク</t>
    </rPh>
    <rPh sb="3" eb="5">
      <t>シンブン</t>
    </rPh>
    <rPh sb="5" eb="7">
      <t>タカヤ</t>
    </rPh>
    <rPh sb="7" eb="9">
      <t>ゾウカ</t>
    </rPh>
    <rPh sb="11" eb="14">
      <t>カワチチョウ</t>
    </rPh>
    <rPh sb="14" eb="16">
      <t>トノ</t>
    </rPh>
    <rPh sb="17" eb="18">
      <t>ウ</t>
    </rPh>
    <rPh sb="18" eb="19">
      <t>ヤマ</t>
    </rPh>
    <rPh sb="20" eb="21">
      <t>フク</t>
    </rPh>
    <phoneticPr fontId="3"/>
  </si>
  <si>
    <t>14-7</t>
    <phoneticPr fontId="3"/>
  </si>
  <si>
    <t>14-6</t>
    <phoneticPr fontId="3"/>
  </si>
  <si>
    <t>14-5</t>
    <phoneticPr fontId="3"/>
  </si>
  <si>
    <t>14-4</t>
    <phoneticPr fontId="3"/>
  </si>
  <si>
    <t>14-3</t>
    <phoneticPr fontId="3"/>
  </si>
  <si>
    <t>14-2</t>
    <phoneticPr fontId="3"/>
  </si>
  <si>
    <t>14-1</t>
    <phoneticPr fontId="3"/>
  </si>
  <si>
    <t>○安芸区矢野町寺屋敷地区は各新聞とも焼山北（14-6）に含む。</t>
    <rPh sb="1" eb="4">
      <t>アキク</t>
    </rPh>
    <rPh sb="4" eb="7">
      <t>ヤノチョウ</t>
    </rPh>
    <rPh sb="7" eb="8">
      <t>テラ</t>
    </rPh>
    <rPh sb="8" eb="10">
      <t>ヤシキ</t>
    </rPh>
    <rPh sb="10" eb="12">
      <t>チク</t>
    </rPh>
    <rPh sb="13" eb="16">
      <t>カクシンブン</t>
    </rPh>
    <rPh sb="18" eb="19">
      <t>ヤキ</t>
    </rPh>
    <rPh sb="19" eb="20">
      <t>ヤマ</t>
    </rPh>
    <rPh sb="20" eb="21">
      <t>キタ</t>
    </rPh>
    <rPh sb="28" eb="29">
      <t>フク</t>
    </rPh>
    <phoneticPr fontId="3"/>
  </si>
  <si>
    <t>福山市部数合計</t>
    <rPh sb="0" eb="3">
      <t>フクヤマシ</t>
    </rPh>
    <rPh sb="3" eb="5">
      <t>ブスウ</t>
    </rPh>
    <rPh sb="5" eb="7">
      <t>ゴウケイ</t>
    </rPh>
    <phoneticPr fontId="3"/>
  </si>
  <si>
    <t>福山市折込合計</t>
    <rPh sb="0" eb="3">
      <t>フクヤマシ</t>
    </rPh>
    <rPh sb="3" eb="5">
      <t>オリコミ</t>
    </rPh>
    <rPh sb="5" eb="7">
      <t>ゴウケイ</t>
    </rPh>
    <phoneticPr fontId="3"/>
  </si>
  <si>
    <t>41904</t>
    <phoneticPr fontId="3"/>
  </si>
  <si>
    <t>80172</t>
    <phoneticPr fontId="3"/>
  </si>
  <si>
    <t>府中南C</t>
    <phoneticPr fontId="3"/>
  </si>
  <si>
    <t>五日市北A</t>
    <phoneticPr fontId="3"/>
  </si>
  <si>
    <t>五日市西A</t>
    <rPh sb="0" eb="3">
      <t>イツカイチ</t>
    </rPh>
    <rPh sb="3" eb="4">
      <t>ニシ</t>
    </rPh>
    <phoneticPr fontId="3"/>
  </si>
  <si>
    <t>井口Ａ</t>
    <rPh sb="0" eb="2">
      <t>イグチ</t>
    </rPh>
    <phoneticPr fontId="3"/>
  </si>
  <si>
    <t>呉東部*</t>
    <rPh sb="0" eb="1">
      <t>クレ</t>
    </rPh>
    <rPh sb="1" eb="2">
      <t>ヒガシ</t>
    </rPh>
    <rPh sb="2" eb="3">
      <t>ブ</t>
    </rPh>
    <phoneticPr fontId="3"/>
  </si>
  <si>
    <t>呉北部*</t>
    <rPh sb="0" eb="1">
      <t>クレ</t>
    </rPh>
    <rPh sb="1" eb="2">
      <t>キタ</t>
    </rPh>
    <rPh sb="2" eb="3">
      <t>ブ</t>
    </rPh>
    <phoneticPr fontId="3"/>
  </si>
  <si>
    <t>阿賀*</t>
    <rPh sb="0" eb="1">
      <t>ア</t>
    </rPh>
    <rPh sb="1" eb="2">
      <t>ガ</t>
    </rPh>
    <phoneticPr fontId="3"/>
  </si>
  <si>
    <t>広東*</t>
    <phoneticPr fontId="3"/>
  </si>
  <si>
    <t>広西*</t>
    <phoneticPr fontId="3"/>
  </si>
  <si>
    <t>新広*</t>
    <rPh sb="0" eb="1">
      <t>シン</t>
    </rPh>
    <rPh sb="1" eb="2">
      <t>コウ</t>
    </rPh>
    <phoneticPr fontId="3"/>
  </si>
  <si>
    <t>広西Ａ</t>
    <rPh sb="0" eb="1">
      <t>コウ</t>
    </rPh>
    <rPh sb="1" eb="2">
      <t>ニシ</t>
    </rPh>
    <phoneticPr fontId="3"/>
  </si>
  <si>
    <t>新広Ａ</t>
    <rPh sb="0" eb="1">
      <t>シン</t>
    </rPh>
    <phoneticPr fontId="3"/>
  </si>
  <si>
    <t>三原本郷</t>
    <rPh sb="0" eb="2">
      <t>ミハラ</t>
    </rPh>
    <rPh sb="2" eb="4">
      <t>ホンゴウ</t>
    </rPh>
    <phoneticPr fontId="3"/>
  </si>
  <si>
    <t>江田島C</t>
    <rPh sb="0" eb="2">
      <t>エダ</t>
    </rPh>
    <rPh sb="2" eb="3">
      <t>ジマ</t>
    </rPh>
    <phoneticPr fontId="3"/>
  </si>
  <si>
    <t>中央南*</t>
    <rPh sb="0" eb="2">
      <t>チュウオウ</t>
    </rPh>
    <rPh sb="2" eb="3">
      <t>ミナミ</t>
    </rPh>
    <phoneticPr fontId="3"/>
  </si>
  <si>
    <t>城北通り*</t>
    <rPh sb="0" eb="1">
      <t>シロ</t>
    </rPh>
    <rPh sb="1" eb="2">
      <t>キタ</t>
    </rPh>
    <rPh sb="2" eb="3">
      <t>トオ</t>
    </rPh>
    <phoneticPr fontId="3"/>
  </si>
  <si>
    <t>吉島*</t>
    <rPh sb="0" eb="2">
      <t>ヨシジマ</t>
    </rPh>
    <phoneticPr fontId="3"/>
  </si>
  <si>
    <t>舟入*</t>
    <rPh sb="0" eb="1">
      <t>フネ</t>
    </rPh>
    <rPh sb="1" eb="2">
      <t>ニュウ</t>
    </rPh>
    <phoneticPr fontId="3"/>
  </si>
  <si>
    <t>宇品南*</t>
    <rPh sb="0" eb="1">
      <t>ウ</t>
    </rPh>
    <rPh sb="1" eb="2">
      <t>シナ</t>
    </rPh>
    <rPh sb="2" eb="3">
      <t>ミナミ</t>
    </rPh>
    <phoneticPr fontId="3"/>
  </si>
  <si>
    <t>宇品西*</t>
    <rPh sb="0" eb="1">
      <t>ウ</t>
    </rPh>
    <rPh sb="1" eb="2">
      <t>シナ</t>
    </rPh>
    <rPh sb="2" eb="3">
      <t>ニシ</t>
    </rPh>
    <phoneticPr fontId="3"/>
  </si>
  <si>
    <t>青崎*</t>
    <rPh sb="0" eb="2">
      <t>アオサキ</t>
    </rPh>
    <phoneticPr fontId="3"/>
  </si>
  <si>
    <t>段原*</t>
    <rPh sb="0" eb="1">
      <t>ダン</t>
    </rPh>
    <rPh sb="1" eb="2">
      <t>ハラ</t>
    </rPh>
    <phoneticPr fontId="3"/>
  </si>
  <si>
    <t>段原*</t>
    <rPh sb="0" eb="2">
      <t>ダンハラ</t>
    </rPh>
    <phoneticPr fontId="3"/>
  </si>
  <si>
    <t>若草*</t>
    <rPh sb="0" eb="2">
      <t>ワカクサ</t>
    </rPh>
    <phoneticPr fontId="3"/>
  </si>
  <si>
    <t>二葉*</t>
    <rPh sb="0" eb="2">
      <t>フタバ</t>
    </rPh>
    <phoneticPr fontId="3"/>
  </si>
  <si>
    <t>牛田*</t>
    <rPh sb="0" eb="2">
      <t>ウシダ</t>
    </rPh>
    <phoneticPr fontId="3"/>
  </si>
  <si>
    <t>戸坂*</t>
    <rPh sb="0" eb="2">
      <t>トサカ</t>
    </rPh>
    <phoneticPr fontId="3"/>
  </si>
  <si>
    <t>府中南*</t>
    <rPh sb="0" eb="3">
      <t>フチュウミナミ</t>
    </rPh>
    <phoneticPr fontId="3"/>
  </si>
  <si>
    <t>船越*</t>
    <rPh sb="0" eb="2">
      <t>フナコシ</t>
    </rPh>
    <phoneticPr fontId="3"/>
  </si>
  <si>
    <t>矢野東*</t>
    <rPh sb="0" eb="2">
      <t>ヤノ</t>
    </rPh>
    <rPh sb="2" eb="3">
      <t>ヒガシ</t>
    </rPh>
    <phoneticPr fontId="3"/>
  </si>
  <si>
    <t>矢野*</t>
    <rPh sb="0" eb="2">
      <t>ヤノ</t>
    </rPh>
    <phoneticPr fontId="3"/>
  </si>
  <si>
    <t>矢野西*</t>
    <rPh sb="0" eb="2">
      <t>ヤノ</t>
    </rPh>
    <rPh sb="2" eb="3">
      <t>ニシ</t>
    </rPh>
    <phoneticPr fontId="3"/>
  </si>
  <si>
    <t>矢野新町・坂*</t>
    <rPh sb="0" eb="2">
      <t>ヤノ</t>
    </rPh>
    <rPh sb="2" eb="4">
      <t>シンマチ</t>
    </rPh>
    <rPh sb="5" eb="6">
      <t>サカ</t>
    </rPh>
    <phoneticPr fontId="3"/>
  </si>
  <si>
    <t>祇園春日野*</t>
    <rPh sb="0" eb="2">
      <t>ギオン</t>
    </rPh>
    <rPh sb="2" eb="5">
      <t>カスガノ</t>
    </rPh>
    <phoneticPr fontId="3"/>
  </si>
  <si>
    <t>祇園西*</t>
    <rPh sb="0" eb="2">
      <t>ギオン</t>
    </rPh>
    <rPh sb="2" eb="3">
      <t>ニシ</t>
    </rPh>
    <phoneticPr fontId="3"/>
  </si>
  <si>
    <t>祇園東*</t>
    <rPh sb="0" eb="2">
      <t>ギオン</t>
    </rPh>
    <rPh sb="2" eb="3">
      <t>ヒガシ</t>
    </rPh>
    <phoneticPr fontId="3"/>
  </si>
  <si>
    <t>安東*</t>
    <rPh sb="0" eb="2">
      <t>アンドウ</t>
    </rPh>
    <phoneticPr fontId="3"/>
  </si>
  <si>
    <t>安中央*</t>
    <rPh sb="0" eb="1">
      <t>アン</t>
    </rPh>
    <rPh sb="1" eb="3">
      <t>チュウオウ</t>
    </rPh>
    <phoneticPr fontId="3"/>
  </si>
  <si>
    <t>安南*</t>
    <rPh sb="0" eb="1">
      <t>アン</t>
    </rPh>
    <rPh sb="1" eb="2">
      <t>ミナミ</t>
    </rPh>
    <phoneticPr fontId="3"/>
  </si>
  <si>
    <t>沼田*</t>
    <rPh sb="0" eb="2">
      <t>ヌマタ</t>
    </rPh>
    <phoneticPr fontId="3"/>
  </si>
  <si>
    <t>沼田西*</t>
    <rPh sb="0" eb="2">
      <t>ヌマタ</t>
    </rPh>
    <rPh sb="2" eb="3">
      <t>ニシ</t>
    </rPh>
    <phoneticPr fontId="3"/>
  </si>
  <si>
    <t>緑井*</t>
    <rPh sb="0" eb="2">
      <t>ミドリイ</t>
    </rPh>
    <phoneticPr fontId="3"/>
  </si>
  <si>
    <t>八木*</t>
    <rPh sb="0" eb="2">
      <t>ヤギ</t>
    </rPh>
    <phoneticPr fontId="3"/>
  </si>
  <si>
    <t>高陽南*</t>
    <rPh sb="0" eb="1">
      <t>コウヨウ</t>
    </rPh>
    <rPh sb="1" eb="2">
      <t>ヨウ</t>
    </rPh>
    <rPh sb="2" eb="3">
      <t>ミナミ</t>
    </rPh>
    <phoneticPr fontId="3"/>
  </si>
  <si>
    <t>高陽中央*</t>
    <rPh sb="0" eb="1">
      <t>コウ</t>
    </rPh>
    <rPh sb="1" eb="2">
      <t>ヨウ</t>
    </rPh>
    <rPh sb="2" eb="4">
      <t>チュウオウ</t>
    </rPh>
    <phoneticPr fontId="3"/>
  </si>
  <si>
    <t>可部中央*</t>
    <rPh sb="0" eb="1">
      <t>カ</t>
    </rPh>
    <rPh sb="1" eb="2">
      <t>ベ</t>
    </rPh>
    <rPh sb="2" eb="4">
      <t>チュウオウ</t>
    </rPh>
    <phoneticPr fontId="3"/>
  </si>
  <si>
    <t>可部南*</t>
    <rPh sb="0" eb="1">
      <t>カ</t>
    </rPh>
    <rPh sb="1" eb="2">
      <t>ベ</t>
    </rPh>
    <rPh sb="2" eb="3">
      <t>ミナミ</t>
    </rPh>
    <phoneticPr fontId="3"/>
  </si>
  <si>
    <t>可部西*</t>
    <rPh sb="0" eb="1">
      <t>カ</t>
    </rPh>
    <rPh sb="1" eb="2">
      <t>ベ</t>
    </rPh>
    <rPh sb="2" eb="3">
      <t>ニシ</t>
    </rPh>
    <phoneticPr fontId="3"/>
  </si>
  <si>
    <t>可部北*</t>
    <rPh sb="0" eb="1">
      <t>カ</t>
    </rPh>
    <rPh sb="1" eb="2">
      <t>ベ</t>
    </rPh>
    <rPh sb="2" eb="3">
      <t>キタ</t>
    </rPh>
    <phoneticPr fontId="3"/>
  </si>
  <si>
    <t>横川中広*</t>
    <rPh sb="0" eb="2">
      <t>ヨコカワ</t>
    </rPh>
    <rPh sb="2" eb="3">
      <t>ナカ</t>
    </rPh>
    <rPh sb="3" eb="4">
      <t>ヒロ</t>
    </rPh>
    <phoneticPr fontId="3"/>
  </si>
  <si>
    <t>観音*</t>
    <rPh sb="0" eb="2">
      <t>カンノン</t>
    </rPh>
    <phoneticPr fontId="3"/>
  </si>
  <si>
    <t>尾道*</t>
    <rPh sb="0" eb="2">
      <t>オノミチ</t>
    </rPh>
    <phoneticPr fontId="3"/>
  </si>
  <si>
    <t>尾道・尾道北*</t>
    <rPh sb="0" eb="2">
      <t>オノミチ</t>
    </rPh>
    <phoneticPr fontId="3"/>
  </si>
  <si>
    <t>尾道・尾道北M</t>
    <rPh sb="0" eb="2">
      <t>オノミチ</t>
    </rPh>
    <phoneticPr fontId="3"/>
  </si>
  <si>
    <t>己斐*</t>
    <rPh sb="0" eb="1">
      <t>オノレ</t>
    </rPh>
    <rPh sb="1" eb="2">
      <t>ヒ</t>
    </rPh>
    <phoneticPr fontId="3"/>
  </si>
  <si>
    <t>己斐上*</t>
    <rPh sb="0" eb="1">
      <t>オノレ</t>
    </rPh>
    <rPh sb="1" eb="2">
      <t>ヒ</t>
    </rPh>
    <rPh sb="2" eb="3">
      <t>ウエ</t>
    </rPh>
    <phoneticPr fontId="3"/>
  </si>
  <si>
    <t>高須*</t>
    <rPh sb="0" eb="2">
      <t>タカス</t>
    </rPh>
    <phoneticPr fontId="3"/>
  </si>
  <si>
    <t>庚午*</t>
    <rPh sb="0" eb="1">
      <t>コウ</t>
    </rPh>
    <rPh sb="1" eb="2">
      <t>ゴ</t>
    </rPh>
    <phoneticPr fontId="3"/>
  </si>
  <si>
    <t>庚午南*</t>
    <rPh sb="0" eb="1">
      <t>コウ</t>
    </rPh>
    <rPh sb="1" eb="2">
      <t>ゴ</t>
    </rPh>
    <rPh sb="2" eb="3">
      <t>ミナミ</t>
    </rPh>
    <phoneticPr fontId="3"/>
  </si>
  <si>
    <t>草津*</t>
    <rPh sb="0" eb="2">
      <t>クサツ</t>
    </rPh>
    <phoneticPr fontId="3"/>
  </si>
  <si>
    <t>井口*</t>
    <rPh sb="0" eb="2">
      <t>イグチ</t>
    </rPh>
    <phoneticPr fontId="3"/>
  </si>
  <si>
    <t>五日市中央*</t>
    <rPh sb="0" eb="3">
      <t>イツカイチ</t>
    </rPh>
    <rPh sb="3" eb="5">
      <t>チュウオウ</t>
    </rPh>
    <phoneticPr fontId="3"/>
  </si>
  <si>
    <t>五日市南*</t>
    <rPh sb="0" eb="3">
      <t>イツカイチ</t>
    </rPh>
    <rPh sb="3" eb="4">
      <t>ミナミ</t>
    </rPh>
    <phoneticPr fontId="3"/>
  </si>
  <si>
    <t>五日市西*</t>
    <rPh sb="0" eb="3">
      <t>イツカイチ</t>
    </rPh>
    <rPh sb="3" eb="4">
      <t>ニシ</t>
    </rPh>
    <phoneticPr fontId="3"/>
  </si>
  <si>
    <t>五日市北*</t>
    <rPh sb="0" eb="3">
      <t>イツカイチ</t>
    </rPh>
    <rPh sb="3" eb="4">
      <t>キタ</t>
    </rPh>
    <phoneticPr fontId="3"/>
  </si>
  <si>
    <t>五日市東*</t>
    <rPh sb="0" eb="3">
      <t>イツカイチ</t>
    </rPh>
    <rPh sb="3" eb="4">
      <t>ヒガシ</t>
    </rPh>
    <phoneticPr fontId="3"/>
  </si>
  <si>
    <t>美鈴が丘*</t>
    <rPh sb="0" eb="2">
      <t>ミスズ</t>
    </rPh>
    <rPh sb="3" eb="4">
      <t>オカ</t>
    </rPh>
    <phoneticPr fontId="3"/>
  </si>
  <si>
    <t>五月が丘*</t>
    <rPh sb="0" eb="2">
      <t>サツキ</t>
    </rPh>
    <rPh sb="3" eb="4">
      <t>オカ</t>
    </rPh>
    <phoneticPr fontId="3"/>
  </si>
  <si>
    <t>横川*</t>
    <rPh sb="0" eb="2">
      <t>ヨコカワ</t>
    </rPh>
    <phoneticPr fontId="3"/>
  </si>
  <si>
    <t>五日市中*</t>
    <rPh sb="0" eb="3">
      <t>イツカイチ</t>
    </rPh>
    <rPh sb="3" eb="4">
      <t>ナカ</t>
    </rPh>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</si>
  <si>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</si>
  <si>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</si>
  <si>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</si>
  <si>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</si>
  <si>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</si>
  <si>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*は合売店</t>
    <phoneticPr fontId="3"/>
  </si>
  <si>
    <t>竹原市</t>
    <rPh sb="0" eb="3">
      <t>タケハラシ</t>
    </rPh>
    <phoneticPr fontId="3"/>
  </si>
  <si>
    <t>世羅郡</t>
    <rPh sb="0" eb="3">
      <t>セラグン</t>
    </rPh>
    <phoneticPr fontId="3"/>
  </si>
  <si>
    <t>高</t>
    <rPh sb="0" eb="1">
      <t>タカ</t>
    </rPh>
    <phoneticPr fontId="3"/>
  </si>
  <si>
    <t>田</t>
    <rPh sb="0" eb="1">
      <t>タ</t>
    </rPh>
    <phoneticPr fontId="3"/>
  </si>
  <si>
    <t>阿賀</t>
    <rPh sb="0" eb="1">
      <t>ア</t>
    </rPh>
    <rPh sb="1" eb="2">
      <t>ガ</t>
    </rPh>
    <phoneticPr fontId="3"/>
  </si>
  <si>
    <t>造賀</t>
    <rPh sb="0" eb="1">
      <t>ゾウ</t>
    </rPh>
    <rPh sb="1" eb="2">
      <t>ガ</t>
    </rPh>
    <phoneticPr fontId="3"/>
  </si>
  <si>
    <t>加計</t>
    <rPh sb="0" eb="1">
      <t>カ</t>
    </rPh>
    <rPh sb="1" eb="2">
      <t>ケイ</t>
    </rPh>
    <phoneticPr fontId="3"/>
  </si>
  <si>
    <t>三次</t>
    <rPh sb="0" eb="2">
      <t>ミヨシ</t>
    </rPh>
    <phoneticPr fontId="3"/>
  </si>
  <si>
    <t>八次</t>
    <rPh sb="0" eb="2">
      <t>ヤツギ</t>
    </rPh>
    <phoneticPr fontId="3"/>
  </si>
  <si>
    <t>布野</t>
    <rPh sb="0" eb="1">
      <t>ヌノ</t>
    </rPh>
    <rPh sb="1" eb="2">
      <t>ノ</t>
    </rPh>
    <phoneticPr fontId="3"/>
  </si>
  <si>
    <t>甲奴</t>
    <rPh sb="0" eb="1">
      <t>コウ</t>
    </rPh>
    <rPh sb="1" eb="2">
      <t>ヤツ</t>
    </rPh>
    <phoneticPr fontId="3"/>
  </si>
  <si>
    <t>忠海</t>
    <rPh sb="0" eb="1">
      <t>チュウ</t>
    </rPh>
    <rPh sb="1" eb="2">
      <t>ウミ</t>
    </rPh>
    <phoneticPr fontId="3"/>
  </si>
  <si>
    <t>安芸津</t>
    <rPh sb="0" eb="3">
      <t>アキツ</t>
    </rPh>
    <phoneticPr fontId="3"/>
  </si>
  <si>
    <t>尾道西</t>
    <rPh sb="0" eb="2">
      <t>オノミチ</t>
    </rPh>
    <rPh sb="2" eb="3">
      <t>ニシ</t>
    </rPh>
    <phoneticPr fontId="3"/>
  </si>
  <si>
    <t>沼田川店</t>
    <rPh sb="0" eb="2">
      <t>ヌマタ</t>
    </rPh>
    <rPh sb="2" eb="3">
      <t>カワ</t>
    </rPh>
    <rPh sb="3" eb="4">
      <t>テン</t>
    </rPh>
    <phoneticPr fontId="3"/>
  </si>
  <si>
    <t>尾道</t>
    <rPh sb="0" eb="2">
      <t>オノミチ</t>
    </rPh>
    <phoneticPr fontId="3"/>
  </si>
  <si>
    <t>尾道</t>
    <rPh sb="0" eb="2">
      <t>オノミチ</t>
    </rPh>
    <phoneticPr fontId="3"/>
  </si>
  <si>
    <t>重井</t>
    <rPh sb="0" eb="2">
      <t>シゲイ</t>
    </rPh>
    <phoneticPr fontId="3"/>
  </si>
  <si>
    <t>高蓋</t>
    <rPh sb="0" eb="1">
      <t>タカ</t>
    </rPh>
    <rPh sb="1" eb="2">
      <t>フタ</t>
    </rPh>
    <phoneticPr fontId="3"/>
  </si>
  <si>
    <t>田島･横島</t>
    <rPh sb="0" eb="2">
      <t>タジマ</t>
    </rPh>
    <rPh sb="3" eb="5">
      <t>ヨコシマ</t>
    </rPh>
    <phoneticPr fontId="3"/>
  </si>
  <si>
    <t>生口</t>
    <rPh sb="0" eb="1">
      <t>ショウ</t>
    </rPh>
    <rPh sb="1" eb="2">
      <t>クチ</t>
    </rPh>
    <phoneticPr fontId="3"/>
  </si>
  <si>
    <t>福山東</t>
    <rPh sb="0" eb="2">
      <t>フクヤマ</t>
    </rPh>
    <rPh sb="2" eb="3">
      <t>ヒガシ</t>
    </rPh>
    <phoneticPr fontId="3"/>
  </si>
  <si>
    <t>00401</t>
    <phoneticPr fontId="3"/>
  </si>
  <si>
    <t>00402</t>
    <phoneticPr fontId="3"/>
  </si>
  <si>
    <t>神辺南</t>
    <rPh sb="0" eb="2">
      <t>カンナベ</t>
    </rPh>
    <rPh sb="2" eb="3">
      <t>ミナミ</t>
    </rPh>
    <phoneticPr fontId="3"/>
  </si>
  <si>
    <t>東城</t>
    <rPh sb="0" eb="1">
      <t>ヒガシ</t>
    </rPh>
    <rPh sb="1" eb="2">
      <t>シロ</t>
    </rPh>
    <phoneticPr fontId="3"/>
  </si>
  <si>
    <t>安浦</t>
    <rPh sb="0" eb="2">
      <t>ヤスウラ</t>
    </rPh>
    <phoneticPr fontId="3"/>
  </si>
  <si>
    <t>東野</t>
    <rPh sb="0" eb="1">
      <t>ヒガシ</t>
    </rPh>
    <rPh sb="1" eb="2">
      <t>ノ</t>
    </rPh>
    <phoneticPr fontId="3"/>
  </si>
  <si>
    <t>木之江</t>
    <rPh sb="0" eb="3">
      <t>キノエ</t>
    </rPh>
    <phoneticPr fontId="3"/>
  </si>
  <si>
    <t>中庄</t>
    <rPh sb="0" eb="2">
      <t>ナカショウ</t>
    </rPh>
    <phoneticPr fontId="3"/>
  </si>
  <si>
    <t>松永</t>
    <rPh sb="0" eb="2">
      <t>マツナガ</t>
    </rPh>
    <phoneticPr fontId="3"/>
  </si>
  <si>
    <t>部数</t>
  </si>
  <si>
    <t>折込数</t>
  </si>
  <si>
    <t>読 売</t>
  </si>
  <si>
    <t>朝 日</t>
  </si>
  <si>
    <t>毎 日</t>
  </si>
  <si>
    <t>産 経</t>
  </si>
  <si>
    <t>日 経</t>
  </si>
  <si>
    <t>島</t>
    <rPh sb="0" eb="1">
      <t>シマ</t>
    </rPh>
    <phoneticPr fontId="3"/>
  </si>
  <si>
    <t>郡</t>
    <rPh sb="0" eb="1">
      <t>グン</t>
    </rPh>
    <phoneticPr fontId="3"/>
  </si>
  <si>
    <t>○広島市佐伯区五日市町下河内の白川地区の中国新聞は湯来に含む。</t>
    <rPh sb="1" eb="4">
      <t>ヒロシマシ</t>
    </rPh>
    <rPh sb="4" eb="7">
      <t>サエキク</t>
    </rPh>
    <rPh sb="7" eb="10">
      <t>イツカイチ</t>
    </rPh>
    <rPh sb="10" eb="11">
      <t>チョウ</t>
    </rPh>
    <rPh sb="11" eb="12">
      <t>シモ</t>
    </rPh>
    <rPh sb="12" eb="14">
      <t>カワチ</t>
    </rPh>
    <rPh sb="15" eb="17">
      <t>シラカワ</t>
    </rPh>
    <rPh sb="17" eb="19">
      <t>チク</t>
    </rPh>
    <rPh sb="20" eb="22">
      <t>チュウゴク</t>
    </rPh>
    <rPh sb="22" eb="24">
      <t>シンブン</t>
    </rPh>
    <rPh sb="25" eb="26">
      <t>ユ</t>
    </rPh>
    <rPh sb="26" eb="27">
      <t>ク</t>
    </rPh>
    <phoneticPr fontId="3"/>
  </si>
  <si>
    <t>呉市2部数合計</t>
    <rPh sb="0" eb="1">
      <t>クレ</t>
    </rPh>
    <rPh sb="1" eb="2">
      <t>シ</t>
    </rPh>
    <rPh sb="3" eb="5">
      <t>ブスウ</t>
    </rPh>
    <rPh sb="5" eb="7">
      <t>ゴウケイ</t>
    </rPh>
    <phoneticPr fontId="3"/>
  </si>
  <si>
    <t>80106</t>
    <phoneticPr fontId="3"/>
  </si>
  <si>
    <t>呉市2折込合計</t>
    <rPh sb="0" eb="2">
      <t>クレシ</t>
    </rPh>
    <rPh sb="3" eb="5">
      <t>オリコミ</t>
    </rPh>
    <rPh sb="5" eb="7">
      <t>ゴウケイ</t>
    </rPh>
    <phoneticPr fontId="3"/>
  </si>
  <si>
    <t>江田島倉橋地区計</t>
    <rPh sb="0" eb="2">
      <t>エダ</t>
    </rPh>
    <rPh sb="2" eb="3">
      <t>シマ</t>
    </rPh>
    <rPh sb="3" eb="5">
      <t>クラハシ</t>
    </rPh>
    <rPh sb="5" eb="7">
      <t>チク</t>
    </rPh>
    <rPh sb="7" eb="8">
      <t>ケイ</t>
    </rPh>
    <phoneticPr fontId="3"/>
  </si>
  <si>
    <t>呉市1部数合計</t>
    <rPh sb="0" eb="2">
      <t>クレシ</t>
    </rPh>
    <rPh sb="3" eb="5">
      <t>ブスウ</t>
    </rPh>
    <rPh sb="5" eb="7">
      <t>ゴウケイ</t>
    </rPh>
    <phoneticPr fontId="3"/>
  </si>
  <si>
    <t>呉市1折込合計</t>
    <rPh sb="0" eb="2">
      <t>クレシ</t>
    </rPh>
    <rPh sb="3" eb="5">
      <t>オリコミ</t>
    </rPh>
    <rPh sb="5" eb="7">
      <t>ゴウケイ</t>
    </rPh>
    <phoneticPr fontId="3"/>
  </si>
  <si>
    <t>庄原南*</t>
    <rPh sb="0" eb="2">
      <t>ショウバラ</t>
    </rPh>
    <rPh sb="2" eb="3">
      <t>ミナミ</t>
    </rPh>
    <phoneticPr fontId="3"/>
  </si>
  <si>
    <t>呉市1</t>
    <rPh sb="0" eb="2">
      <t>クレシ</t>
    </rPh>
    <phoneticPr fontId="3"/>
  </si>
  <si>
    <t>御調西*</t>
    <rPh sb="0" eb="2">
      <t>ミツギ</t>
    </rPh>
    <rPh sb="2" eb="3">
      <t>ニシ</t>
    </rPh>
    <phoneticPr fontId="3"/>
  </si>
  <si>
    <t>御調東*</t>
    <rPh sb="0" eb="2">
      <t>ミツギ</t>
    </rPh>
    <rPh sb="2" eb="3">
      <t>ヒガシ</t>
    </rPh>
    <phoneticPr fontId="3"/>
  </si>
  <si>
    <t>新市*</t>
    <rPh sb="0" eb="1">
      <t>シン</t>
    </rPh>
    <rPh sb="1" eb="2">
      <t>イチ</t>
    </rPh>
    <phoneticPr fontId="3"/>
  </si>
  <si>
    <t>中央*</t>
    <rPh sb="0" eb="2">
      <t>チュウオウ</t>
    </rPh>
    <phoneticPr fontId="3"/>
  </si>
  <si>
    <t>呉市3（安浦町）</t>
    <rPh sb="0" eb="2">
      <t>クレシ</t>
    </rPh>
    <rPh sb="4" eb="7">
      <t>ヤスウラチョウ</t>
    </rPh>
    <phoneticPr fontId="3"/>
  </si>
  <si>
    <t>呉市3部数合計</t>
    <rPh sb="0" eb="2">
      <t>クレシ</t>
    </rPh>
    <rPh sb="3" eb="5">
      <t>ブスウ</t>
    </rPh>
    <rPh sb="5" eb="7">
      <t>ゴウケイ</t>
    </rPh>
    <phoneticPr fontId="3"/>
  </si>
  <si>
    <t>呉市3折込合計</t>
    <rPh sb="0" eb="2">
      <t>クレシ</t>
    </rPh>
    <rPh sb="3" eb="5">
      <t>オリコミ</t>
    </rPh>
    <rPh sb="5" eb="7">
      <t>ゴウケイ</t>
    </rPh>
    <phoneticPr fontId="3"/>
  </si>
  <si>
    <t>呉市3</t>
    <rPh sb="0" eb="2">
      <t>クレシ</t>
    </rPh>
    <phoneticPr fontId="3"/>
  </si>
  <si>
    <t>三原市2</t>
    <rPh sb="0" eb="3">
      <t>ミハラシ</t>
    </rPh>
    <phoneticPr fontId="3"/>
  </si>
  <si>
    <t>三原市2部数合計</t>
    <rPh sb="0" eb="3">
      <t>ミハラシ</t>
    </rPh>
    <rPh sb="4" eb="6">
      <t>ブスウ</t>
    </rPh>
    <rPh sb="6" eb="8">
      <t>ゴウケイ</t>
    </rPh>
    <phoneticPr fontId="3"/>
  </si>
  <si>
    <t>三原市2折込合計</t>
    <rPh sb="0" eb="3">
      <t>ミハラシ</t>
    </rPh>
    <rPh sb="4" eb="6">
      <t>オリコミ</t>
    </rPh>
    <rPh sb="6" eb="8">
      <t>ゴウケイ</t>
    </rPh>
    <phoneticPr fontId="3"/>
  </si>
  <si>
    <t>6,7,11</t>
    <phoneticPr fontId="3"/>
  </si>
  <si>
    <t>府中市</t>
    <rPh sb="0" eb="3">
      <t>フチュウシ</t>
    </rPh>
    <phoneticPr fontId="3"/>
  </si>
  <si>
    <t>多治米</t>
    <rPh sb="0" eb="1">
      <t>タ</t>
    </rPh>
    <rPh sb="1" eb="2">
      <t>ジ</t>
    </rPh>
    <rPh sb="2" eb="3">
      <t>コメ</t>
    </rPh>
    <phoneticPr fontId="3"/>
  </si>
  <si>
    <t>新涯</t>
    <rPh sb="0" eb="1">
      <t>シン</t>
    </rPh>
    <rPh sb="1" eb="2">
      <t>ガイ</t>
    </rPh>
    <phoneticPr fontId="3"/>
  </si>
  <si>
    <t>安・伴</t>
    <rPh sb="0" eb="1">
      <t>アン</t>
    </rPh>
    <rPh sb="2" eb="3">
      <t>トモ</t>
    </rPh>
    <phoneticPr fontId="3"/>
  </si>
  <si>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</si>
  <si>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</si>
  <si>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</si>
  <si>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</si>
  <si>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</si>
  <si>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</si>
  <si>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</si>
  <si>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</si>
  <si>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</si>
  <si>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</si>
  <si>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</si>
  <si>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</si>
  <si>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</si>
  <si>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</si>
  <si>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</si>
  <si>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</si>
  <si>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</si>
  <si>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</si>
  <si>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</si>
  <si>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</si>
  <si>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</si>
  <si>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</si>
  <si>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</si>
  <si>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</si>
  <si>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</si>
  <si>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</si>
  <si>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</si>
  <si>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廿日市市部数合計</t>
    <rPh sb="0" eb="4">
      <t>ハツカイチシ</t>
    </rPh>
    <rPh sb="4" eb="6">
      <t>ブスウ</t>
    </rPh>
    <rPh sb="6" eb="8">
      <t>ゴウケイ</t>
    </rPh>
    <phoneticPr fontId="3"/>
  </si>
  <si>
    <t>廿日市市折込合計</t>
    <rPh sb="0" eb="4">
      <t>ハツカイチシ</t>
    </rPh>
    <rPh sb="4" eb="6">
      <t>オリコミ</t>
    </rPh>
    <rPh sb="6" eb="8">
      <t>ゴウケイ</t>
    </rPh>
    <phoneticPr fontId="3"/>
  </si>
  <si>
    <t>大竹市部数合計</t>
    <rPh sb="0" eb="3">
      <t>オオタケシ</t>
    </rPh>
    <rPh sb="3" eb="5">
      <t>ブスウ</t>
    </rPh>
    <rPh sb="5" eb="7">
      <t>ゴウケイ</t>
    </rPh>
    <phoneticPr fontId="3"/>
  </si>
  <si>
    <t>大竹市折込合計</t>
    <rPh sb="0" eb="3">
      <t>オオタケシ</t>
    </rPh>
    <rPh sb="3" eb="5">
      <t>オリコミ</t>
    </rPh>
    <rPh sb="5" eb="7">
      <t>ゴウケイ</t>
    </rPh>
    <phoneticPr fontId="3"/>
  </si>
  <si>
    <t>音戸</t>
    <rPh sb="0" eb="2">
      <t>オンド</t>
    </rPh>
    <phoneticPr fontId="3"/>
  </si>
  <si>
    <t>駅家Sy</t>
    <rPh sb="0" eb="1">
      <t>エキ</t>
    </rPh>
    <rPh sb="1" eb="2">
      <t>イエ</t>
    </rPh>
    <phoneticPr fontId="3"/>
  </si>
  <si>
    <t>山県郡部数合計</t>
    <rPh sb="0" eb="2">
      <t>ヤマガタ</t>
    </rPh>
    <rPh sb="2" eb="3">
      <t>グン</t>
    </rPh>
    <rPh sb="3" eb="5">
      <t>ブスウ</t>
    </rPh>
    <rPh sb="5" eb="7">
      <t>ゴウケイ</t>
    </rPh>
    <phoneticPr fontId="3"/>
  </si>
  <si>
    <t>山県郡折込合計</t>
    <rPh sb="0" eb="2">
      <t>ヤマガタ</t>
    </rPh>
    <rPh sb="2" eb="3">
      <t>グン</t>
    </rPh>
    <rPh sb="3" eb="5">
      <t>オリコミ</t>
    </rPh>
    <rPh sb="5" eb="7">
      <t>ゴウケイ</t>
    </rPh>
    <phoneticPr fontId="3"/>
  </si>
  <si>
    <t>広</t>
    <rPh sb="0" eb="1">
      <t>ヒロ</t>
    </rPh>
    <phoneticPr fontId="3"/>
  </si>
  <si>
    <t>島</t>
    <rPh sb="0" eb="1">
      <t>シマ</t>
    </rPh>
    <phoneticPr fontId="3"/>
  </si>
  <si>
    <t>市</t>
    <rPh sb="0" eb="1">
      <t>シ</t>
    </rPh>
    <phoneticPr fontId="3"/>
  </si>
  <si>
    <t>東</t>
    <rPh sb="0" eb="1">
      <t>ヒガシ</t>
    </rPh>
    <phoneticPr fontId="3"/>
  </si>
  <si>
    <t>市</t>
    <rPh sb="0" eb="1">
      <t>シ</t>
    </rPh>
    <phoneticPr fontId="3"/>
  </si>
  <si>
    <t>大</t>
    <rPh sb="0" eb="1">
      <t>オオ</t>
    </rPh>
    <phoneticPr fontId="3"/>
  </si>
  <si>
    <t>竹</t>
    <rPh sb="0" eb="1">
      <t>タケ</t>
    </rPh>
    <phoneticPr fontId="3"/>
  </si>
  <si>
    <t>広</t>
    <rPh sb="0" eb="1">
      <t>ヒロシマ</t>
    </rPh>
    <phoneticPr fontId="3"/>
  </si>
  <si>
    <t>41902</t>
    <phoneticPr fontId="3"/>
  </si>
  <si>
    <t>山</t>
    <rPh sb="0" eb="1">
      <t>ヤマ</t>
    </rPh>
    <phoneticPr fontId="3"/>
  </si>
  <si>
    <t>県</t>
    <rPh sb="0" eb="1">
      <t>ケン</t>
    </rPh>
    <phoneticPr fontId="3"/>
  </si>
  <si>
    <t>安</t>
    <rPh sb="0" eb="1">
      <t>アン</t>
    </rPh>
    <phoneticPr fontId="3"/>
  </si>
  <si>
    <t>芸</t>
    <rPh sb="0" eb="1">
      <t>ゲイ</t>
    </rPh>
    <phoneticPr fontId="3"/>
  </si>
  <si>
    <t>三次市</t>
    <rPh sb="0" eb="3">
      <t>ミヨシシ</t>
    </rPh>
    <phoneticPr fontId="3"/>
  </si>
  <si>
    <t>三次市部数合計</t>
    <rPh sb="0" eb="3">
      <t>ミヨシシ</t>
    </rPh>
    <rPh sb="3" eb="5">
      <t>ブスウ</t>
    </rPh>
    <rPh sb="5" eb="7">
      <t>ゴウケイ</t>
    </rPh>
    <phoneticPr fontId="3"/>
  </si>
  <si>
    <t>三次市折込合計</t>
    <rPh sb="0" eb="3">
      <t>ミヨシシ</t>
    </rPh>
    <rPh sb="3" eb="5">
      <t>オリコミ</t>
    </rPh>
    <rPh sb="5" eb="7">
      <t>ゴウケイ</t>
    </rPh>
    <phoneticPr fontId="3"/>
  </si>
  <si>
    <t>郡</t>
    <rPh sb="0" eb="1">
      <t>グン</t>
    </rPh>
    <phoneticPr fontId="3"/>
  </si>
  <si>
    <t>広島市（西区）</t>
    <rPh sb="0" eb="3">
      <t>ヒロシマシ</t>
    </rPh>
    <rPh sb="4" eb="6">
      <t>ニシク</t>
    </rPh>
    <phoneticPr fontId="3"/>
  </si>
  <si>
    <t>広島市（佐伯区）</t>
    <rPh sb="0" eb="3">
      <t>ヒロシマシ</t>
    </rPh>
    <rPh sb="4" eb="7">
      <t>サエキク</t>
    </rPh>
    <phoneticPr fontId="3"/>
  </si>
  <si>
    <t>呉東部Ａ</t>
    <rPh sb="0" eb="1">
      <t>クレ</t>
    </rPh>
    <rPh sb="1" eb="2">
      <t>ヒガシ</t>
    </rPh>
    <rPh sb="2" eb="3">
      <t>ブ</t>
    </rPh>
    <phoneticPr fontId="3"/>
  </si>
  <si>
    <t>*は合売店</t>
    <rPh sb="2" eb="3">
      <t>ゴウ</t>
    </rPh>
    <rPh sb="3" eb="4">
      <t>バイ</t>
    </rPh>
    <rPh sb="4" eb="5">
      <t>テン</t>
    </rPh>
    <phoneticPr fontId="3"/>
  </si>
  <si>
    <t>*は合売店</t>
    <rPh sb="2" eb="3">
      <t>ゴウ</t>
    </rPh>
    <rPh sb="3" eb="5">
      <t>バイテン</t>
    </rPh>
    <phoneticPr fontId="3"/>
  </si>
  <si>
    <t>豊</t>
    <rPh sb="0" eb="1">
      <t>トヨ</t>
    </rPh>
    <phoneticPr fontId="3"/>
  </si>
  <si>
    <t>田</t>
    <rPh sb="0" eb="1">
      <t>タ</t>
    </rPh>
    <phoneticPr fontId="3"/>
  </si>
  <si>
    <t>佐</t>
    <rPh sb="0" eb="1">
      <t>サ</t>
    </rPh>
    <phoneticPr fontId="3"/>
  </si>
  <si>
    <t>伯</t>
    <rPh sb="0" eb="1">
      <t>ハク</t>
    </rPh>
    <phoneticPr fontId="3"/>
  </si>
  <si>
    <t>下蒲刈*</t>
    <rPh sb="0" eb="1">
      <t>シモ</t>
    </rPh>
    <rPh sb="1" eb="2">
      <t>フトン</t>
    </rPh>
    <rPh sb="2" eb="3">
      <t>カ</t>
    </rPh>
    <phoneticPr fontId="3"/>
  </si>
  <si>
    <t>上下*</t>
    <rPh sb="0" eb="2">
      <t>ジョウゲ</t>
    </rPh>
    <phoneticPr fontId="3"/>
  </si>
  <si>
    <t>東城*</t>
    <rPh sb="0" eb="1">
      <t>ヒガシ</t>
    </rPh>
    <rPh sb="1" eb="2">
      <t>シロ</t>
    </rPh>
    <phoneticPr fontId="3"/>
  </si>
  <si>
    <t>備後西城*</t>
    <rPh sb="0" eb="2">
      <t>ビンゴ</t>
    </rPh>
    <rPh sb="2" eb="3">
      <t>サイジョウ</t>
    </rPh>
    <rPh sb="3" eb="4">
      <t>シロ</t>
    </rPh>
    <phoneticPr fontId="3"/>
  </si>
  <si>
    <t>比和*</t>
    <rPh sb="0" eb="2">
      <t>ヒワ</t>
    </rPh>
    <phoneticPr fontId="3"/>
  </si>
  <si>
    <t>吉名*</t>
    <rPh sb="0" eb="1">
      <t>ヨシ</t>
    </rPh>
    <rPh sb="1" eb="2">
      <t>ナ</t>
    </rPh>
    <phoneticPr fontId="3"/>
  </si>
  <si>
    <t>計</t>
    <rPh sb="0" eb="1">
      <t>ケイ</t>
    </rPh>
    <phoneticPr fontId="3"/>
  </si>
  <si>
    <t>道</t>
    <rPh sb="0" eb="1">
      <t>ミチ</t>
    </rPh>
    <phoneticPr fontId="3"/>
  </si>
  <si>
    <t>市</t>
    <rPh sb="0" eb="1">
      <t>シ</t>
    </rPh>
    <phoneticPr fontId="3"/>
  </si>
  <si>
    <t>川尻*</t>
    <rPh sb="0" eb="2">
      <t>カワジリ</t>
    </rPh>
    <phoneticPr fontId="3"/>
  </si>
  <si>
    <t>庄原市部数合計</t>
    <rPh sb="0" eb="3">
      <t>ショウバラシ</t>
    </rPh>
    <rPh sb="3" eb="5">
      <t>ブスウ</t>
    </rPh>
    <rPh sb="5" eb="7">
      <t>ゴウケイ</t>
    </rPh>
    <phoneticPr fontId="3"/>
  </si>
  <si>
    <t>庄原市折込合計</t>
    <rPh sb="0" eb="3">
      <t>ショウバラシ</t>
    </rPh>
    <rPh sb="3" eb="5">
      <t>オリコミ</t>
    </rPh>
    <rPh sb="5" eb="7">
      <t>ゴウケイ</t>
    </rPh>
    <phoneticPr fontId="3"/>
  </si>
  <si>
    <t>五日市中央北*</t>
    <rPh sb="0" eb="3">
      <t>イツカイチ</t>
    </rPh>
    <rPh sb="3" eb="5">
      <t>チュウオウ</t>
    </rPh>
    <rPh sb="5" eb="6">
      <t>キタ</t>
    </rPh>
    <phoneticPr fontId="3"/>
  </si>
  <si>
    <t>五日市中央北C</t>
    <rPh sb="0" eb="3">
      <t>イツカイチ</t>
    </rPh>
    <rPh sb="3" eb="5">
      <t>チュウオウ</t>
    </rPh>
    <rPh sb="5" eb="6">
      <t>キタ</t>
    </rPh>
    <phoneticPr fontId="3"/>
  </si>
  <si>
    <t>中央南C</t>
    <rPh sb="0" eb="2">
      <t>チュウオウ</t>
    </rPh>
    <rPh sb="2" eb="3">
      <t>ミナミ</t>
    </rPh>
    <phoneticPr fontId="3"/>
  </si>
  <si>
    <t>吉島C</t>
    <rPh sb="0" eb="2">
      <t>ヨシジマ</t>
    </rPh>
    <phoneticPr fontId="3"/>
  </si>
  <si>
    <t>舟入C</t>
    <rPh sb="0" eb="1">
      <t>フネ</t>
    </rPh>
    <rPh sb="1" eb="2">
      <t>ニュウ</t>
    </rPh>
    <phoneticPr fontId="3"/>
  </si>
  <si>
    <t>宇品南C</t>
    <rPh sb="0" eb="1">
      <t>ウ</t>
    </rPh>
    <rPh sb="1" eb="2">
      <t>シナ</t>
    </rPh>
    <rPh sb="2" eb="3">
      <t>ミナミ</t>
    </rPh>
    <phoneticPr fontId="3"/>
  </si>
  <si>
    <t>宇品西C</t>
    <rPh sb="0" eb="1">
      <t>ウ</t>
    </rPh>
    <rPh sb="1" eb="2">
      <t>シナ</t>
    </rPh>
    <rPh sb="2" eb="3">
      <t>ニシ</t>
    </rPh>
    <phoneticPr fontId="3"/>
  </si>
  <si>
    <t>青崎C</t>
    <rPh sb="0" eb="2">
      <t>アオサキ</t>
    </rPh>
    <phoneticPr fontId="3"/>
  </si>
  <si>
    <t>みはら店</t>
    <rPh sb="3" eb="4">
      <t>テン</t>
    </rPh>
    <phoneticPr fontId="3"/>
  </si>
  <si>
    <t>三原南部</t>
    <phoneticPr fontId="3"/>
  </si>
  <si>
    <t>八幡</t>
    <phoneticPr fontId="3"/>
  </si>
  <si>
    <t>段原C</t>
    <rPh sb="0" eb="2">
      <t>ダンハラ</t>
    </rPh>
    <phoneticPr fontId="3"/>
  </si>
  <si>
    <t>若草C</t>
    <rPh sb="0" eb="2">
      <t>ワカクサ</t>
    </rPh>
    <phoneticPr fontId="3"/>
  </si>
  <si>
    <t>戸坂C</t>
    <rPh sb="0" eb="2">
      <t>トサカ</t>
    </rPh>
    <phoneticPr fontId="3"/>
  </si>
  <si>
    <t>府中南C</t>
    <rPh sb="0" eb="3">
      <t>フチュウミナミ</t>
    </rPh>
    <phoneticPr fontId="3"/>
  </si>
  <si>
    <t>船越C</t>
    <rPh sb="0" eb="2">
      <t>フナコシ</t>
    </rPh>
    <phoneticPr fontId="3"/>
  </si>
  <si>
    <t>矢野東C</t>
    <rPh sb="0" eb="2">
      <t>ヤノ</t>
    </rPh>
    <rPh sb="2" eb="3">
      <t>ヒガシ</t>
    </rPh>
    <phoneticPr fontId="3"/>
  </si>
  <si>
    <t>福山中央</t>
    <rPh sb="0" eb="2">
      <t>フクヤマ</t>
    </rPh>
    <rPh sb="2" eb="4">
      <t>チュウオウ</t>
    </rPh>
    <phoneticPr fontId="3"/>
  </si>
  <si>
    <t>新市</t>
    <rPh sb="0" eb="1">
      <t>シン</t>
    </rPh>
    <rPh sb="1" eb="2">
      <t>イチ</t>
    </rPh>
    <phoneticPr fontId="3"/>
  </si>
  <si>
    <t>矢野西C</t>
    <rPh sb="0" eb="2">
      <t>ヤノ</t>
    </rPh>
    <rPh sb="2" eb="3">
      <t>ニシ</t>
    </rPh>
    <phoneticPr fontId="3"/>
  </si>
  <si>
    <t>高陽南C</t>
    <rPh sb="0" eb="1">
      <t>コウ</t>
    </rPh>
    <rPh sb="1" eb="2">
      <t>ヨウ</t>
    </rPh>
    <rPh sb="2" eb="3">
      <t>ミナミ</t>
    </rPh>
    <phoneticPr fontId="3"/>
  </si>
  <si>
    <t>高陽中央C</t>
    <rPh sb="0" eb="1">
      <t>コウ</t>
    </rPh>
    <rPh sb="1" eb="2">
      <t>ヨウ</t>
    </rPh>
    <rPh sb="2" eb="4">
      <t>チュウオウ</t>
    </rPh>
    <phoneticPr fontId="3"/>
  </si>
  <si>
    <t>可部中央C</t>
    <rPh sb="0" eb="1">
      <t>カ</t>
    </rPh>
    <rPh sb="1" eb="2">
      <t>ブ</t>
    </rPh>
    <rPh sb="2" eb="4">
      <t>チュウオウ</t>
    </rPh>
    <phoneticPr fontId="3"/>
  </si>
  <si>
    <t>可部南C</t>
    <rPh sb="0" eb="1">
      <t>カ</t>
    </rPh>
    <rPh sb="1" eb="2">
      <t>ブ</t>
    </rPh>
    <rPh sb="2" eb="3">
      <t>ミナミ</t>
    </rPh>
    <phoneticPr fontId="3"/>
  </si>
  <si>
    <t>戸坂A</t>
    <rPh sb="0" eb="2">
      <t>トサカ</t>
    </rPh>
    <phoneticPr fontId="3"/>
  </si>
  <si>
    <t>福山市</t>
    <phoneticPr fontId="3"/>
  </si>
  <si>
    <t>府中市*1</t>
    <phoneticPr fontId="3"/>
  </si>
  <si>
    <t>＊1　府中市に三次市の一部（甲奴町）含む</t>
    <rPh sb="3" eb="6">
      <t>フチュウシ</t>
    </rPh>
    <rPh sb="7" eb="10">
      <t>ミヨシシ</t>
    </rPh>
    <rPh sb="11" eb="13">
      <t>イチブ</t>
    </rPh>
    <rPh sb="14" eb="17">
      <t>コウヌチョウ</t>
    </rPh>
    <rPh sb="18" eb="19">
      <t>フク</t>
    </rPh>
    <phoneticPr fontId="3"/>
  </si>
  <si>
    <t>可部西C</t>
    <rPh sb="0" eb="2">
      <t>カベ</t>
    </rPh>
    <rPh sb="2" eb="3">
      <t>ニシ</t>
    </rPh>
    <phoneticPr fontId="3"/>
  </si>
  <si>
    <t>可部北C</t>
    <rPh sb="0" eb="1">
      <t>カ</t>
    </rPh>
    <rPh sb="1" eb="2">
      <t>ブ</t>
    </rPh>
    <rPh sb="2" eb="3">
      <t>キタ</t>
    </rPh>
    <phoneticPr fontId="3"/>
  </si>
  <si>
    <t>祇園春日野C</t>
    <rPh sb="0" eb="2">
      <t>ギオン</t>
    </rPh>
    <rPh sb="2" eb="5">
      <t>カスガノ</t>
    </rPh>
    <phoneticPr fontId="3"/>
  </si>
  <si>
    <t>祇園西C</t>
    <rPh sb="0" eb="2">
      <t>ギオン</t>
    </rPh>
    <rPh sb="2" eb="3">
      <t>ニシ</t>
    </rPh>
    <phoneticPr fontId="3"/>
  </si>
  <si>
    <t>祇園東C</t>
    <rPh sb="0" eb="2">
      <t>ギオン</t>
    </rPh>
    <rPh sb="2" eb="3">
      <t>ヒガシ</t>
    </rPh>
    <phoneticPr fontId="3"/>
  </si>
  <si>
    <t>安東C</t>
    <rPh sb="0" eb="2">
      <t>アンドウ</t>
    </rPh>
    <phoneticPr fontId="3"/>
  </si>
  <si>
    <t>安中央C</t>
    <rPh sb="0" eb="1">
      <t>アン</t>
    </rPh>
    <rPh sb="1" eb="3">
      <t>チュウオウ</t>
    </rPh>
    <phoneticPr fontId="3"/>
  </si>
  <si>
    <t>安南C</t>
    <rPh sb="0" eb="1">
      <t>アン</t>
    </rPh>
    <rPh sb="1" eb="2">
      <t>ミナミ</t>
    </rPh>
    <phoneticPr fontId="3"/>
  </si>
  <si>
    <t>沼田C</t>
    <rPh sb="0" eb="2">
      <t>ヌマタ</t>
    </rPh>
    <phoneticPr fontId="3"/>
  </si>
  <si>
    <t>沼田西C</t>
    <rPh sb="0" eb="2">
      <t>ヌマタ</t>
    </rPh>
    <rPh sb="2" eb="3">
      <t>ニシ</t>
    </rPh>
    <phoneticPr fontId="3"/>
  </si>
  <si>
    <t>八木C</t>
    <rPh sb="0" eb="2">
      <t>ヤギ</t>
    </rPh>
    <phoneticPr fontId="3"/>
  </si>
  <si>
    <t>五日市中央C</t>
    <rPh sb="0" eb="3">
      <t>イツカイチ</t>
    </rPh>
    <rPh sb="3" eb="5">
      <t>チュウオウ</t>
    </rPh>
    <phoneticPr fontId="3"/>
  </si>
  <si>
    <t>五日市南C</t>
    <rPh sb="0" eb="3">
      <t>イツカイチ</t>
    </rPh>
    <rPh sb="3" eb="4">
      <t>ミナミ</t>
    </rPh>
    <phoneticPr fontId="3"/>
  </si>
  <si>
    <t>五日市東C</t>
    <rPh sb="0" eb="3">
      <t>イツカイチ</t>
    </rPh>
    <rPh sb="3" eb="4">
      <t>ヒガシ</t>
    </rPh>
    <phoneticPr fontId="3"/>
  </si>
  <si>
    <t>美鈴が丘C</t>
    <rPh sb="0" eb="2">
      <t>ミスズ</t>
    </rPh>
    <rPh sb="3" eb="4">
      <t>オカ</t>
    </rPh>
    <phoneticPr fontId="3"/>
  </si>
  <si>
    <t>五月が丘C</t>
    <rPh sb="0" eb="2">
      <t>サツキ</t>
    </rPh>
    <rPh sb="3" eb="4">
      <t>オカ</t>
    </rPh>
    <phoneticPr fontId="3"/>
  </si>
  <si>
    <t>己斐C</t>
    <rPh sb="0" eb="1">
      <t>オノレ</t>
    </rPh>
    <rPh sb="1" eb="2">
      <t>ヒ</t>
    </rPh>
    <phoneticPr fontId="3"/>
  </si>
  <si>
    <t>己斐上C</t>
    <rPh sb="0" eb="1">
      <t>オノレ</t>
    </rPh>
    <rPh sb="1" eb="2">
      <t>ヒ</t>
    </rPh>
    <rPh sb="2" eb="3">
      <t>ウエ</t>
    </rPh>
    <phoneticPr fontId="3"/>
  </si>
  <si>
    <t>高須C</t>
    <rPh sb="0" eb="2">
      <t>タカス</t>
    </rPh>
    <phoneticPr fontId="3"/>
  </si>
  <si>
    <t>庚午C</t>
    <rPh sb="0" eb="1">
      <t>コウ</t>
    </rPh>
    <rPh sb="1" eb="2">
      <t>ゴ</t>
    </rPh>
    <phoneticPr fontId="3"/>
  </si>
  <si>
    <t>庚午南C</t>
    <rPh sb="0" eb="1">
      <t>コウ</t>
    </rPh>
    <rPh sb="1" eb="2">
      <t>ゴゴ</t>
    </rPh>
    <rPh sb="2" eb="3">
      <t>ミナミ</t>
    </rPh>
    <phoneticPr fontId="3"/>
  </si>
  <si>
    <t>草津C</t>
    <rPh sb="0" eb="2">
      <t>クサツ</t>
    </rPh>
    <phoneticPr fontId="3"/>
  </si>
  <si>
    <t>井口C</t>
    <rPh sb="0" eb="2">
      <t>イグチ</t>
    </rPh>
    <phoneticPr fontId="3"/>
  </si>
  <si>
    <t>廿日市東C</t>
    <rPh sb="0" eb="3">
      <t>ハツカイチ</t>
    </rPh>
    <rPh sb="3" eb="4">
      <t>ヒガシ</t>
    </rPh>
    <phoneticPr fontId="3"/>
  </si>
  <si>
    <t>廿日市中央C</t>
    <rPh sb="0" eb="3">
      <t>ハツカイチ</t>
    </rPh>
    <rPh sb="3" eb="5">
      <t>チュウオウ</t>
    </rPh>
    <phoneticPr fontId="3"/>
  </si>
  <si>
    <t>廿日市北C</t>
    <rPh sb="0" eb="3">
      <t>ハツカイチ</t>
    </rPh>
    <rPh sb="3" eb="4">
      <t>キタ</t>
    </rPh>
    <phoneticPr fontId="3"/>
  </si>
  <si>
    <t>廿日市西C</t>
    <rPh sb="0" eb="3">
      <t>ハツカイチ</t>
    </rPh>
    <rPh sb="3" eb="4">
      <t>ニシ</t>
    </rPh>
    <phoneticPr fontId="3"/>
  </si>
  <si>
    <t>廿日市南C</t>
    <rPh sb="0" eb="3">
      <t>ハツカイチ</t>
    </rPh>
    <rPh sb="3" eb="4">
      <t>ミナミ</t>
    </rPh>
    <phoneticPr fontId="3"/>
  </si>
  <si>
    <t>呉東C</t>
    <rPh sb="0" eb="1">
      <t>クレ</t>
    </rPh>
    <rPh sb="1" eb="2">
      <t>ヒガシ</t>
    </rPh>
    <phoneticPr fontId="3"/>
  </si>
  <si>
    <t>呉西C</t>
    <rPh sb="0" eb="1">
      <t>クレ</t>
    </rPh>
    <rPh sb="1" eb="2">
      <t>ニシ</t>
    </rPh>
    <phoneticPr fontId="3"/>
  </si>
  <si>
    <t>広北C</t>
    <rPh sb="0" eb="1">
      <t>ヒロ</t>
    </rPh>
    <rPh sb="1" eb="2">
      <t>キタ</t>
    </rPh>
    <phoneticPr fontId="3"/>
  </si>
  <si>
    <t>広南C</t>
    <rPh sb="0" eb="1">
      <t>ヒロ</t>
    </rPh>
    <rPh sb="1" eb="2">
      <t>ミナミ</t>
    </rPh>
    <phoneticPr fontId="3"/>
  </si>
  <si>
    <t>焼山北C</t>
    <rPh sb="0" eb="2">
      <t>ヤキヤマ</t>
    </rPh>
    <rPh sb="2" eb="3">
      <t>キタ</t>
    </rPh>
    <phoneticPr fontId="3"/>
  </si>
  <si>
    <t>音戸C</t>
    <rPh sb="0" eb="2">
      <t>オンド</t>
    </rPh>
    <phoneticPr fontId="3"/>
  </si>
  <si>
    <t>中 国</t>
    <rPh sb="0" eb="3">
      <t>チュウゴク</t>
    </rPh>
    <phoneticPr fontId="3"/>
  </si>
  <si>
    <t>島</t>
    <rPh sb="0" eb="1">
      <t>シマ</t>
    </rPh>
    <phoneticPr fontId="3"/>
  </si>
  <si>
    <t>日</t>
    <phoneticPr fontId="3"/>
  </si>
  <si>
    <t>市</t>
    <phoneticPr fontId="3"/>
  </si>
  <si>
    <t>三原西部C</t>
    <rPh sb="0" eb="2">
      <t>ミハラ</t>
    </rPh>
    <rPh sb="2" eb="4">
      <t>セイブ</t>
    </rPh>
    <phoneticPr fontId="3"/>
  </si>
  <si>
    <t>三原沼田C</t>
    <rPh sb="0" eb="2">
      <t>ミハラ</t>
    </rPh>
    <rPh sb="2" eb="3">
      <t>ヌマ</t>
    </rPh>
    <rPh sb="3" eb="4">
      <t>タ</t>
    </rPh>
    <phoneticPr fontId="3"/>
  </si>
  <si>
    <t>本郷C</t>
    <rPh sb="0" eb="2">
      <t>ホンゴウ</t>
    </rPh>
    <phoneticPr fontId="3"/>
  </si>
  <si>
    <t>尾道北C</t>
    <rPh sb="0" eb="2">
      <t>オノミチ</t>
    </rPh>
    <rPh sb="2" eb="3">
      <t>キタ</t>
    </rPh>
    <phoneticPr fontId="3"/>
  </si>
  <si>
    <t>尾道西C</t>
    <rPh sb="0" eb="2">
      <t>オノミチ</t>
    </rPh>
    <rPh sb="2" eb="3">
      <t>ニシ</t>
    </rPh>
    <phoneticPr fontId="3"/>
  </si>
  <si>
    <t>尾道東C</t>
    <rPh sb="0" eb="2">
      <t>オノミチ</t>
    </rPh>
    <rPh sb="2" eb="3">
      <t>ヒガシ</t>
    </rPh>
    <phoneticPr fontId="3"/>
  </si>
  <si>
    <t>安芸高田市部数合計</t>
    <rPh sb="0" eb="2">
      <t>アキ</t>
    </rPh>
    <rPh sb="2" eb="5">
      <t>タカダシ</t>
    </rPh>
    <rPh sb="5" eb="7">
      <t>ブスウ</t>
    </rPh>
    <rPh sb="7" eb="9">
      <t>ゴウケイ</t>
    </rPh>
    <phoneticPr fontId="3"/>
  </si>
  <si>
    <t>安芸高田市折込合計</t>
    <rPh sb="0" eb="2">
      <t>アキ</t>
    </rPh>
    <rPh sb="2" eb="5">
      <t>タカダシ</t>
    </rPh>
    <rPh sb="5" eb="7">
      <t>オリコミ</t>
    </rPh>
    <rPh sb="7" eb="9">
      <t>ゴウケイ</t>
    </rPh>
    <phoneticPr fontId="3"/>
  </si>
  <si>
    <t>安芸高田市</t>
    <rPh sb="0" eb="2">
      <t>アキ</t>
    </rPh>
    <rPh sb="2" eb="4">
      <t>タカダ</t>
    </rPh>
    <rPh sb="4" eb="5">
      <t>シ</t>
    </rPh>
    <phoneticPr fontId="3"/>
  </si>
  <si>
    <t>三</t>
    <rPh sb="0" eb="1">
      <t>ミハラ</t>
    </rPh>
    <phoneticPr fontId="3"/>
  </si>
  <si>
    <t>原</t>
    <rPh sb="0" eb="1">
      <t>ハラ</t>
    </rPh>
    <phoneticPr fontId="3"/>
  </si>
  <si>
    <t>世</t>
    <rPh sb="0" eb="1">
      <t>セラ</t>
    </rPh>
    <phoneticPr fontId="3"/>
  </si>
  <si>
    <t>羅</t>
    <rPh sb="0" eb="1">
      <t>セラ</t>
    </rPh>
    <phoneticPr fontId="3"/>
  </si>
  <si>
    <t>尾</t>
    <rPh sb="0" eb="1">
      <t>オノミチ</t>
    </rPh>
    <phoneticPr fontId="3"/>
  </si>
  <si>
    <t>産 経</t>
    <rPh sb="0" eb="1">
      <t>サン</t>
    </rPh>
    <rPh sb="2" eb="3">
      <t>ケイ</t>
    </rPh>
    <phoneticPr fontId="3"/>
  </si>
  <si>
    <t>山 陽</t>
    <rPh sb="0" eb="1">
      <t>ヤマ</t>
    </rPh>
    <rPh sb="2" eb="3">
      <t>ヨウ</t>
    </rPh>
    <phoneticPr fontId="3"/>
  </si>
  <si>
    <t>安芸高田市</t>
    <rPh sb="0" eb="2">
      <t>アキ</t>
    </rPh>
    <rPh sb="2" eb="5">
      <t>タカダシ</t>
    </rPh>
    <phoneticPr fontId="3"/>
  </si>
  <si>
    <t>原</t>
    <rPh sb="0" eb="1">
      <t>ハラ</t>
    </rPh>
    <phoneticPr fontId="3"/>
  </si>
  <si>
    <t>竹原市部数合計</t>
    <rPh sb="0" eb="3">
      <t>タケハラシ</t>
    </rPh>
    <rPh sb="3" eb="5">
      <t>ブスウ</t>
    </rPh>
    <rPh sb="5" eb="7">
      <t>ゴウケイ</t>
    </rPh>
    <phoneticPr fontId="3"/>
  </si>
  <si>
    <t>竹原市折込合計</t>
    <rPh sb="0" eb="3">
      <t>タケハラシ</t>
    </rPh>
    <rPh sb="3" eb="5">
      <t>オリコミ</t>
    </rPh>
    <rPh sb="5" eb="7">
      <t>ゴウケイ</t>
    </rPh>
    <phoneticPr fontId="3"/>
  </si>
  <si>
    <t>竹</t>
    <rPh sb="0" eb="1">
      <t>タケハラシ</t>
    </rPh>
    <phoneticPr fontId="3"/>
  </si>
  <si>
    <t>山 陽</t>
    <rPh sb="0" eb="1">
      <t>ヤマ</t>
    </rPh>
    <rPh sb="2" eb="3">
      <t>ヨウ</t>
    </rPh>
    <phoneticPr fontId="3"/>
  </si>
  <si>
    <t>世羅郡部数合計</t>
    <rPh sb="0" eb="3">
      <t>セラグン</t>
    </rPh>
    <rPh sb="3" eb="5">
      <t>ブスウ</t>
    </rPh>
    <rPh sb="5" eb="7">
      <t>ゴウケイ</t>
    </rPh>
    <phoneticPr fontId="3"/>
  </si>
  <si>
    <t>世羅郡折込合計</t>
    <rPh sb="0" eb="3">
      <t>セラグン</t>
    </rPh>
    <rPh sb="3" eb="5">
      <t>オリコミ</t>
    </rPh>
    <rPh sb="5" eb="7">
      <t>ゴウケイ</t>
    </rPh>
    <phoneticPr fontId="3"/>
  </si>
  <si>
    <t>神石郡部数合計</t>
    <rPh sb="0" eb="1">
      <t>カミ</t>
    </rPh>
    <rPh sb="1" eb="2">
      <t>イシ</t>
    </rPh>
    <rPh sb="2" eb="3">
      <t>グン</t>
    </rPh>
    <rPh sb="3" eb="5">
      <t>ブスウ</t>
    </rPh>
    <rPh sb="5" eb="7">
      <t>ゴウケイ</t>
    </rPh>
    <phoneticPr fontId="3"/>
  </si>
  <si>
    <t>城北通りC</t>
    <phoneticPr fontId="3"/>
  </si>
  <si>
    <t>矢野Ａ</t>
    <rPh sb="0" eb="2">
      <t>ヤノ</t>
    </rPh>
    <phoneticPr fontId="3"/>
  </si>
  <si>
    <t>府中西部</t>
    <rPh sb="0" eb="4">
      <t>フチュウセイブ</t>
    </rPh>
    <phoneticPr fontId="3"/>
  </si>
  <si>
    <t>府中Ａ</t>
    <rPh sb="0" eb="2">
      <t>フチュウ</t>
    </rPh>
    <phoneticPr fontId="3"/>
  </si>
  <si>
    <t>江田島C</t>
    <rPh sb="0" eb="1">
      <t>エ</t>
    </rPh>
    <rPh sb="1" eb="2">
      <t>タ</t>
    </rPh>
    <rPh sb="2" eb="3">
      <t>シマ</t>
    </rPh>
    <phoneticPr fontId="3"/>
  </si>
  <si>
    <t>廿日市中央C</t>
    <rPh sb="3" eb="5">
      <t>チュウオウ</t>
    </rPh>
    <phoneticPr fontId="3"/>
  </si>
  <si>
    <t>廿日市北C</t>
    <rPh sb="3" eb="4">
      <t>キタ</t>
    </rPh>
    <phoneticPr fontId="3"/>
  </si>
  <si>
    <t>廿日市西C</t>
    <rPh sb="3" eb="4">
      <t>ニシ</t>
    </rPh>
    <phoneticPr fontId="3"/>
  </si>
  <si>
    <t>廿日市南C</t>
    <rPh sb="3" eb="4">
      <t>ミナミ</t>
    </rPh>
    <phoneticPr fontId="3"/>
  </si>
  <si>
    <t>尾道南*</t>
    <rPh sb="0" eb="2">
      <t>オノミチ</t>
    </rPh>
    <rPh sb="2" eb="3">
      <t>ミナミ</t>
    </rPh>
    <phoneticPr fontId="3"/>
  </si>
  <si>
    <t>尾道東</t>
    <rPh sb="0" eb="2">
      <t>オノミチ</t>
    </rPh>
    <phoneticPr fontId="3"/>
  </si>
  <si>
    <t>土生・田熊*</t>
    <rPh sb="0" eb="1">
      <t>ツチ</t>
    </rPh>
    <rPh sb="1" eb="2">
      <t>ナマ</t>
    </rPh>
    <rPh sb="3" eb="5">
      <t>タグマ</t>
    </rPh>
    <phoneticPr fontId="3"/>
  </si>
  <si>
    <t>尾道南C</t>
    <rPh sb="0" eb="2">
      <t>オノミチ</t>
    </rPh>
    <rPh sb="2" eb="3">
      <t>ミナミ</t>
    </rPh>
    <phoneticPr fontId="3"/>
  </si>
  <si>
    <t>尾道C</t>
    <phoneticPr fontId="3"/>
  </si>
  <si>
    <t>尾道北*</t>
    <rPh sb="0" eb="2">
      <t>オノミチ</t>
    </rPh>
    <rPh sb="2" eb="3">
      <t>キタ</t>
    </rPh>
    <phoneticPr fontId="3"/>
  </si>
  <si>
    <t>神石郡折込合計</t>
    <rPh sb="0" eb="1">
      <t>カミ</t>
    </rPh>
    <rPh sb="1" eb="2">
      <t>イシ</t>
    </rPh>
    <rPh sb="2" eb="3">
      <t>グン</t>
    </rPh>
    <rPh sb="3" eb="5">
      <t>オリコミ</t>
    </rPh>
    <rPh sb="5" eb="7">
      <t>ゴウケイ</t>
    </rPh>
    <phoneticPr fontId="3"/>
  </si>
  <si>
    <t>産 経</t>
    <rPh sb="0" eb="1">
      <t>サンサンヨウ</t>
    </rPh>
    <rPh sb="2" eb="3">
      <t>ケイザイ</t>
    </rPh>
    <phoneticPr fontId="3"/>
  </si>
  <si>
    <t>福山販売</t>
    <rPh sb="0" eb="2">
      <t>フクヤマ</t>
    </rPh>
    <rPh sb="2" eb="4">
      <t>ハンバイ</t>
    </rPh>
    <phoneticPr fontId="3"/>
  </si>
  <si>
    <t>段原A</t>
    <rPh sb="0" eb="1">
      <t>ダン</t>
    </rPh>
    <rPh sb="1" eb="2">
      <t>ハラ</t>
    </rPh>
    <phoneticPr fontId="3"/>
  </si>
  <si>
    <t>牛田A</t>
    <rPh sb="0" eb="2">
      <t>ウシダ</t>
    </rPh>
    <phoneticPr fontId="3"/>
  </si>
  <si>
    <t>高屋造賀*</t>
    <rPh sb="0" eb="2">
      <t>タカヤ</t>
    </rPh>
    <rPh sb="2" eb="3">
      <t>ゾウ</t>
    </rPh>
    <rPh sb="3" eb="4">
      <t>ガ</t>
    </rPh>
    <phoneticPr fontId="3"/>
  </si>
  <si>
    <t>高屋東*</t>
    <rPh sb="0" eb="1">
      <t>タカ</t>
    </rPh>
    <rPh sb="1" eb="2">
      <t>ヤ</t>
    </rPh>
    <rPh sb="2" eb="3">
      <t>ヒガシ</t>
    </rPh>
    <phoneticPr fontId="3"/>
  </si>
  <si>
    <t>尾道市</t>
    <rPh sb="0" eb="3">
      <t>オノミチシ</t>
    </rPh>
    <phoneticPr fontId="3"/>
  </si>
  <si>
    <t>尾道市部数合計</t>
    <rPh sb="0" eb="3">
      <t>オノミチシ</t>
    </rPh>
    <rPh sb="3" eb="5">
      <t>ブスウ</t>
    </rPh>
    <rPh sb="5" eb="7">
      <t>ゴウケイ</t>
    </rPh>
    <phoneticPr fontId="3"/>
  </si>
  <si>
    <t>尾道市折込合計</t>
    <rPh sb="0" eb="3">
      <t>オノミチシ</t>
    </rPh>
    <rPh sb="3" eb="5">
      <t>オリコミ</t>
    </rPh>
    <rPh sb="5" eb="7">
      <t>ゴウケイ</t>
    </rPh>
    <phoneticPr fontId="3"/>
  </si>
  <si>
    <t>合計</t>
    <phoneticPr fontId="3"/>
  </si>
  <si>
    <t>80130</t>
    <phoneticPr fontId="3"/>
  </si>
  <si>
    <t>80148</t>
    <phoneticPr fontId="3"/>
  </si>
  <si>
    <t>80150</t>
    <phoneticPr fontId="3"/>
  </si>
  <si>
    <t>41502</t>
    <phoneticPr fontId="3"/>
  </si>
  <si>
    <t>80173</t>
    <phoneticPr fontId="3"/>
  </si>
  <si>
    <t>41603</t>
    <phoneticPr fontId="3"/>
  </si>
  <si>
    <t>41102</t>
    <phoneticPr fontId="3"/>
  </si>
  <si>
    <t>41202</t>
    <phoneticPr fontId="3"/>
  </si>
  <si>
    <t>41101</t>
    <phoneticPr fontId="3"/>
  </si>
  <si>
    <t>41201</t>
    <phoneticPr fontId="3"/>
  </si>
  <si>
    <t>41701</t>
    <phoneticPr fontId="3"/>
  </si>
  <si>
    <t>41501</t>
    <phoneticPr fontId="3"/>
  </si>
  <si>
    <t>41901</t>
    <phoneticPr fontId="3"/>
  </si>
  <si>
    <t>41601</t>
    <phoneticPr fontId="3"/>
  </si>
  <si>
    <t>祇園山本C</t>
    <rPh sb="0" eb="2">
      <t>ギオン</t>
    </rPh>
    <rPh sb="2" eb="4">
      <t>ヤマモト</t>
    </rPh>
    <phoneticPr fontId="3"/>
  </si>
  <si>
    <t>福山西</t>
    <rPh sb="0" eb="2">
      <t>フクヤマ</t>
    </rPh>
    <rPh sb="2" eb="3">
      <t>ニシ</t>
    </rPh>
    <phoneticPr fontId="3"/>
  </si>
  <si>
    <t>福山北</t>
    <rPh sb="0" eb="2">
      <t>フクヤマ</t>
    </rPh>
    <rPh sb="2" eb="3">
      <t>キタ</t>
    </rPh>
    <phoneticPr fontId="3"/>
  </si>
  <si>
    <t>手城</t>
    <rPh sb="0" eb="1">
      <t>テ</t>
    </rPh>
    <rPh sb="1" eb="2">
      <t>シロ</t>
    </rPh>
    <phoneticPr fontId="3"/>
  </si>
  <si>
    <t>引野</t>
    <rPh sb="0" eb="1">
      <t>ヒ</t>
    </rPh>
    <rPh sb="1" eb="2">
      <t>ノ</t>
    </rPh>
    <phoneticPr fontId="3"/>
  </si>
  <si>
    <t>瀬戸</t>
    <rPh sb="0" eb="2">
      <t>セト</t>
    </rPh>
    <phoneticPr fontId="3"/>
  </si>
  <si>
    <t>横川Ａ</t>
    <rPh sb="0" eb="2">
      <t>ヨコカワ</t>
    </rPh>
    <phoneticPr fontId="3"/>
  </si>
  <si>
    <t>○中国新聞三和東は世羅郡世羅町の津田・長田・黒川・中の各地区を含む。</t>
    <rPh sb="1" eb="3">
      <t>チュウゴク</t>
    </rPh>
    <rPh sb="3" eb="5">
      <t>シンブン</t>
    </rPh>
    <rPh sb="5" eb="7">
      <t>サンワ</t>
    </rPh>
    <rPh sb="7" eb="8">
      <t>ヒガシ</t>
    </rPh>
    <rPh sb="9" eb="12">
      <t>セラグン</t>
    </rPh>
    <rPh sb="12" eb="14">
      <t>セラ</t>
    </rPh>
    <rPh sb="14" eb="15">
      <t>チョウ</t>
    </rPh>
    <rPh sb="16" eb="18">
      <t>ツダ</t>
    </rPh>
    <rPh sb="19" eb="21">
      <t>オサダ</t>
    </rPh>
    <rPh sb="22" eb="24">
      <t>クロカワ</t>
    </rPh>
    <rPh sb="25" eb="26">
      <t>ナカ</t>
    </rPh>
    <rPh sb="27" eb="30">
      <t>カクチク</t>
    </rPh>
    <rPh sb="31" eb="32">
      <t>フク</t>
    </rPh>
    <phoneticPr fontId="3"/>
  </si>
  <si>
    <t>神石郡（神石高原町）</t>
    <rPh sb="0" eb="1">
      <t>ジン</t>
    </rPh>
    <rPh sb="1" eb="2">
      <t>イシ</t>
    </rPh>
    <rPh sb="2" eb="3">
      <t>グン</t>
    </rPh>
    <rPh sb="4" eb="6">
      <t>ジンセキ</t>
    </rPh>
    <rPh sb="6" eb="9">
      <t>タカハラチョウ</t>
    </rPh>
    <phoneticPr fontId="3"/>
  </si>
  <si>
    <t>江田島市</t>
    <rPh sb="0" eb="2">
      <t>エダ</t>
    </rPh>
    <rPh sb="2" eb="3">
      <t>シマ</t>
    </rPh>
    <rPh sb="3" eb="4">
      <t>シ</t>
    </rPh>
    <phoneticPr fontId="3"/>
  </si>
  <si>
    <t>東広島市1</t>
    <rPh sb="0" eb="4">
      <t>ヒガシヒロシマシ</t>
    </rPh>
    <phoneticPr fontId="3"/>
  </si>
  <si>
    <t>東広島市2</t>
    <rPh sb="0" eb="1">
      <t>ヒガシ</t>
    </rPh>
    <rPh sb="1" eb="4">
      <t>ヒロシマシ</t>
    </rPh>
    <phoneticPr fontId="3"/>
  </si>
  <si>
    <t>8,11</t>
    <phoneticPr fontId="3"/>
  </si>
  <si>
    <t>世羅郡（世羅町）</t>
    <rPh sb="0" eb="3">
      <t>セラグン</t>
    </rPh>
    <rPh sb="4" eb="7">
      <t>セラチョウ</t>
    </rPh>
    <phoneticPr fontId="3"/>
  </si>
  <si>
    <t>中央C</t>
    <rPh sb="0" eb="2">
      <t>チュウオウ</t>
    </rPh>
    <phoneticPr fontId="3"/>
  </si>
  <si>
    <t>鞆</t>
    <rPh sb="0" eb="1">
      <t>トモ</t>
    </rPh>
    <phoneticPr fontId="3"/>
  </si>
  <si>
    <t>東福山</t>
    <rPh sb="0" eb="3">
      <t>ヒガシフクヤマ</t>
    </rPh>
    <phoneticPr fontId="3"/>
  </si>
  <si>
    <t>幸千</t>
    <rPh sb="0" eb="1">
      <t>サチ</t>
    </rPh>
    <rPh sb="1" eb="2">
      <t>セン</t>
    </rPh>
    <phoneticPr fontId="3"/>
  </si>
  <si>
    <t>神辺</t>
    <rPh sb="0" eb="2">
      <t>カンナベ</t>
    </rPh>
    <phoneticPr fontId="3"/>
  </si>
  <si>
    <t>新市</t>
    <rPh sb="0" eb="1">
      <t>シン</t>
    </rPh>
    <rPh sb="1" eb="2">
      <t>イチ</t>
    </rPh>
    <phoneticPr fontId="3"/>
  </si>
  <si>
    <t>福山城南</t>
    <rPh sb="0" eb="2">
      <t>フクヤマ</t>
    </rPh>
    <rPh sb="2" eb="3">
      <t>シロ</t>
    </rPh>
    <rPh sb="3" eb="4">
      <t>ナン</t>
    </rPh>
    <phoneticPr fontId="3"/>
  </si>
  <si>
    <t>曙</t>
    <rPh sb="0" eb="1">
      <t>アケボノ</t>
    </rPh>
    <phoneticPr fontId="3"/>
  </si>
  <si>
    <t>福山西</t>
    <rPh sb="0" eb="2">
      <t>フクヤマ</t>
    </rPh>
    <rPh sb="2" eb="3">
      <t>ニシ</t>
    </rPh>
    <phoneticPr fontId="3"/>
  </si>
  <si>
    <t>福山城東</t>
    <rPh sb="0" eb="2">
      <t>フクヤマ</t>
    </rPh>
    <rPh sb="2" eb="4">
      <t>ジョウトウ</t>
    </rPh>
    <phoneticPr fontId="3"/>
  </si>
  <si>
    <t>福山東</t>
    <rPh sb="0" eb="2">
      <t>フクヤマ</t>
    </rPh>
    <rPh sb="2" eb="3">
      <t>ヒガシ</t>
    </rPh>
    <phoneticPr fontId="3"/>
  </si>
  <si>
    <t>春日</t>
    <rPh sb="0" eb="2">
      <t>カスガ</t>
    </rPh>
    <phoneticPr fontId="3"/>
  </si>
  <si>
    <t>松永南</t>
    <rPh sb="0" eb="2">
      <t>マツナガ</t>
    </rPh>
    <rPh sb="2" eb="3">
      <t>ミナミ</t>
    </rPh>
    <phoneticPr fontId="3"/>
  </si>
  <si>
    <t>竹田</t>
    <rPh sb="0" eb="2">
      <t>タケダ</t>
    </rPh>
    <phoneticPr fontId="3"/>
  </si>
  <si>
    <t>神辺北</t>
    <rPh sb="0" eb="2">
      <t>カンナベ</t>
    </rPh>
    <rPh sb="2" eb="3">
      <t>キタ</t>
    </rPh>
    <phoneticPr fontId="3"/>
  </si>
  <si>
    <t>毎伸舎</t>
    <rPh sb="0" eb="1">
      <t>マイ</t>
    </rPh>
    <rPh sb="1" eb="2">
      <t>ノ</t>
    </rPh>
    <rPh sb="2" eb="3">
      <t>シャ</t>
    </rPh>
    <phoneticPr fontId="3"/>
  </si>
  <si>
    <t>百島</t>
    <rPh sb="0" eb="2">
      <t>ヒャクジマ</t>
    </rPh>
    <phoneticPr fontId="3"/>
  </si>
  <si>
    <t>備後西城</t>
    <rPh sb="0" eb="2">
      <t>ビンゴ</t>
    </rPh>
    <rPh sb="2" eb="3">
      <t>サイジョウ</t>
    </rPh>
    <rPh sb="3" eb="4">
      <t>シロ</t>
    </rPh>
    <phoneticPr fontId="3"/>
  </si>
  <si>
    <t>十日市</t>
    <rPh sb="0" eb="1">
      <t>ジュウ</t>
    </rPh>
    <rPh sb="1" eb="2">
      <t>カ</t>
    </rPh>
    <rPh sb="2" eb="3">
      <t>イチ</t>
    </rPh>
    <phoneticPr fontId="3"/>
  </si>
  <si>
    <t>沼田北*</t>
    <rPh sb="0" eb="2">
      <t>ヌマタ</t>
    </rPh>
    <rPh sb="2" eb="3">
      <t>キタ</t>
    </rPh>
    <phoneticPr fontId="3"/>
  </si>
  <si>
    <t>高陽東*</t>
    <rPh sb="0" eb="1">
      <t>コウ</t>
    </rPh>
    <rPh sb="1" eb="2">
      <t>ヨウ</t>
    </rPh>
    <rPh sb="2" eb="3">
      <t>ヒガシ</t>
    </rPh>
    <phoneticPr fontId="3"/>
  </si>
  <si>
    <t>高陽北*</t>
    <rPh sb="0" eb="1">
      <t>コウ</t>
    </rPh>
    <rPh sb="1" eb="2">
      <t>ヨウ</t>
    </rPh>
    <rPh sb="2" eb="3">
      <t>キタ</t>
    </rPh>
    <phoneticPr fontId="3"/>
  </si>
  <si>
    <t>三田*</t>
    <rPh sb="0" eb="2">
      <t>ミタ</t>
    </rPh>
    <phoneticPr fontId="3"/>
  </si>
  <si>
    <t>高南*</t>
    <rPh sb="0" eb="1">
      <t>コウ</t>
    </rPh>
    <rPh sb="1" eb="2">
      <t>ミナミ</t>
    </rPh>
    <phoneticPr fontId="3"/>
  </si>
  <si>
    <t>井原市*</t>
    <rPh sb="0" eb="3">
      <t>イバラシ</t>
    </rPh>
    <phoneticPr fontId="3"/>
  </si>
  <si>
    <t>あさひが丘*</t>
    <rPh sb="4" eb="5">
      <t>オカ</t>
    </rPh>
    <phoneticPr fontId="3"/>
  </si>
  <si>
    <t>安佐町北*</t>
    <rPh sb="0" eb="2">
      <t>アサ</t>
    </rPh>
    <rPh sb="2" eb="3">
      <t>チョウ</t>
    </rPh>
    <rPh sb="3" eb="4">
      <t>キタ</t>
    </rPh>
    <phoneticPr fontId="3"/>
  </si>
  <si>
    <t>安佐町南*</t>
    <rPh sb="0" eb="2">
      <t>アサ</t>
    </rPh>
    <rPh sb="2" eb="3">
      <t>チョウ</t>
    </rPh>
    <rPh sb="3" eb="4">
      <t>ミナミ</t>
    </rPh>
    <phoneticPr fontId="3"/>
  </si>
  <si>
    <t>瀬野*</t>
    <rPh sb="0" eb="2">
      <t>セノ</t>
    </rPh>
    <phoneticPr fontId="3"/>
  </si>
  <si>
    <t>中野*</t>
    <rPh sb="0" eb="2">
      <t>ナカノ</t>
    </rPh>
    <phoneticPr fontId="3"/>
  </si>
  <si>
    <t>熊野*</t>
    <rPh sb="0" eb="2">
      <t>クマノ</t>
    </rPh>
    <phoneticPr fontId="3"/>
  </si>
  <si>
    <t>大竹市</t>
    <rPh sb="0" eb="3">
      <t>オオタケシ</t>
    </rPh>
    <phoneticPr fontId="3"/>
  </si>
  <si>
    <t>湯来*</t>
    <rPh sb="0" eb="1">
      <t>ユ</t>
    </rPh>
    <rPh sb="1" eb="2">
      <t>キ</t>
    </rPh>
    <phoneticPr fontId="3"/>
  </si>
  <si>
    <t>大野*</t>
    <rPh sb="0" eb="2">
      <t>オオノ</t>
    </rPh>
    <phoneticPr fontId="3"/>
  </si>
  <si>
    <t>吉和*</t>
    <rPh sb="0" eb="2">
      <t>ヨシワ</t>
    </rPh>
    <phoneticPr fontId="3"/>
  </si>
  <si>
    <t>大竹*</t>
    <rPh sb="0" eb="2">
      <t>オオタケ</t>
    </rPh>
    <phoneticPr fontId="3"/>
  </si>
  <si>
    <t>呉東*</t>
    <rPh sb="0" eb="1">
      <t>クレ</t>
    </rPh>
    <rPh sb="1" eb="2">
      <t>ヒガシ</t>
    </rPh>
    <phoneticPr fontId="3"/>
  </si>
  <si>
    <t>呉西*</t>
    <rPh sb="0" eb="1">
      <t>クレ</t>
    </rPh>
    <rPh sb="1" eb="2">
      <t>ニシ</t>
    </rPh>
    <phoneticPr fontId="3"/>
  </si>
  <si>
    <t>呉中央*</t>
    <rPh sb="0" eb="1">
      <t>クレ</t>
    </rPh>
    <rPh sb="1" eb="3">
      <t>チュウオウ</t>
    </rPh>
    <phoneticPr fontId="3"/>
  </si>
  <si>
    <t>広北*</t>
    <rPh sb="0" eb="1">
      <t>コウ</t>
    </rPh>
    <rPh sb="1" eb="2">
      <t>キタ</t>
    </rPh>
    <phoneticPr fontId="3"/>
  </si>
  <si>
    <t>広南*</t>
    <rPh sb="0" eb="1">
      <t>コウ</t>
    </rPh>
    <rPh sb="1" eb="2">
      <t>ミナミ</t>
    </rPh>
    <phoneticPr fontId="3"/>
  </si>
  <si>
    <t>音戸*</t>
    <rPh sb="0" eb="2">
      <t>オンド</t>
    </rPh>
    <phoneticPr fontId="3"/>
  </si>
  <si>
    <t>田戸*</t>
    <rPh sb="0" eb="1">
      <t>タ</t>
    </rPh>
    <rPh sb="1" eb="2">
      <t>ト</t>
    </rPh>
    <phoneticPr fontId="3"/>
  </si>
  <si>
    <t>宮盛*</t>
    <rPh sb="0" eb="1">
      <t>ミヤ</t>
    </rPh>
    <rPh sb="1" eb="2">
      <t>サカ</t>
    </rPh>
    <phoneticPr fontId="3"/>
  </si>
  <si>
    <t>上蒲刈*</t>
    <rPh sb="0" eb="1">
      <t>カミ</t>
    </rPh>
    <rPh sb="1" eb="2">
      <t>フトン</t>
    </rPh>
    <rPh sb="2" eb="3">
      <t>カ</t>
    </rPh>
    <phoneticPr fontId="3"/>
  </si>
  <si>
    <t>大崎中央*</t>
    <rPh sb="0" eb="2">
      <t>オオサキ</t>
    </rPh>
    <rPh sb="2" eb="4">
      <t>チュウオウ</t>
    </rPh>
    <phoneticPr fontId="3"/>
  </si>
  <si>
    <t>東城C</t>
    <rPh sb="0" eb="1">
      <t>ヒガシ</t>
    </rPh>
    <rPh sb="1" eb="2">
      <t>シロ</t>
    </rPh>
    <phoneticPr fontId="3"/>
  </si>
  <si>
    <t>三高*</t>
    <rPh sb="0" eb="1">
      <t>ミタ</t>
    </rPh>
    <rPh sb="1" eb="2">
      <t>タカ</t>
    </rPh>
    <phoneticPr fontId="3"/>
  </si>
  <si>
    <t>美能*</t>
    <rPh sb="0" eb="1">
      <t>ビ</t>
    </rPh>
    <rPh sb="1" eb="2">
      <t>ノウ</t>
    </rPh>
    <phoneticPr fontId="3"/>
  </si>
  <si>
    <t>沖*</t>
    <rPh sb="0" eb="1">
      <t>オキ</t>
    </rPh>
    <phoneticPr fontId="3"/>
  </si>
  <si>
    <t>是長*</t>
    <rPh sb="0" eb="1">
      <t>コレ</t>
    </rPh>
    <rPh sb="1" eb="2">
      <t>ナガ</t>
    </rPh>
    <phoneticPr fontId="3"/>
  </si>
  <si>
    <t>鹿川*</t>
    <rPh sb="0" eb="1">
      <t>シカ</t>
    </rPh>
    <rPh sb="1" eb="2">
      <t>カワ</t>
    </rPh>
    <phoneticPr fontId="3"/>
  </si>
  <si>
    <t>中町*</t>
    <rPh sb="0" eb="1">
      <t>ナカ</t>
    </rPh>
    <rPh sb="1" eb="2">
      <t>マチ</t>
    </rPh>
    <phoneticPr fontId="3"/>
  </si>
  <si>
    <t>高田*</t>
    <rPh sb="0" eb="2">
      <t>タカダ</t>
    </rPh>
    <phoneticPr fontId="3"/>
  </si>
  <si>
    <t>飛渡瀬*</t>
    <rPh sb="0" eb="1">
      <t>ヒ</t>
    </rPh>
    <rPh sb="1" eb="3">
      <t>ワタセ</t>
    </rPh>
    <phoneticPr fontId="3"/>
  </si>
  <si>
    <t>柿浦*</t>
    <rPh sb="0" eb="1">
      <t>カキ</t>
    </rPh>
    <rPh sb="1" eb="2">
      <t>ウラ</t>
    </rPh>
    <phoneticPr fontId="3"/>
  </si>
  <si>
    <t>大君*</t>
    <rPh sb="0" eb="1">
      <t>ダイ</t>
    </rPh>
    <rPh sb="1" eb="2">
      <t>クン</t>
    </rPh>
    <phoneticPr fontId="3"/>
  </si>
  <si>
    <t>大原*</t>
    <rPh sb="0" eb="2">
      <t>オオハラ</t>
    </rPh>
    <phoneticPr fontId="3"/>
  </si>
  <si>
    <t>深江*</t>
    <rPh sb="0" eb="1">
      <t>フカ</t>
    </rPh>
    <rPh sb="1" eb="2">
      <t>エ</t>
    </rPh>
    <phoneticPr fontId="3"/>
  </si>
  <si>
    <t>江田島*</t>
    <rPh sb="0" eb="1">
      <t>エ</t>
    </rPh>
    <rPh sb="1" eb="2">
      <t>タ</t>
    </rPh>
    <rPh sb="2" eb="3">
      <t>シマ</t>
    </rPh>
    <phoneticPr fontId="3"/>
  </si>
  <si>
    <t>切串*</t>
    <rPh sb="0" eb="1">
      <t>セツ</t>
    </rPh>
    <rPh sb="1" eb="2">
      <t>クシ</t>
    </rPh>
    <phoneticPr fontId="3"/>
  </si>
  <si>
    <t>秋月*</t>
    <rPh sb="0" eb="1">
      <t>アキ</t>
    </rPh>
    <rPh sb="1" eb="2">
      <t>ツキ</t>
    </rPh>
    <phoneticPr fontId="3"/>
  </si>
  <si>
    <t>室尾*</t>
    <rPh sb="0" eb="1">
      <t>ムロ</t>
    </rPh>
    <rPh sb="1" eb="2">
      <t>オ</t>
    </rPh>
    <phoneticPr fontId="3"/>
  </si>
  <si>
    <t>西条*</t>
    <rPh sb="0" eb="2">
      <t>サイジョウ</t>
    </rPh>
    <phoneticPr fontId="3"/>
  </si>
  <si>
    <t>広島</t>
    <rPh sb="0" eb="2">
      <t>ヒロシマ</t>
    </rPh>
    <phoneticPr fontId="3"/>
  </si>
  <si>
    <t>三次</t>
    <rPh sb="0" eb="2">
      <t>ミヨシ</t>
    </rPh>
    <phoneticPr fontId="3"/>
  </si>
  <si>
    <t>焼山南*</t>
    <rPh sb="0" eb="2">
      <t>ヤキヤマ</t>
    </rPh>
    <rPh sb="2" eb="3">
      <t>ミナミ</t>
    </rPh>
    <phoneticPr fontId="3"/>
  </si>
  <si>
    <t>焼山北*</t>
    <rPh sb="0" eb="2">
      <t>ヤキヤマ</t>
    </rPh>
    <rPh sb="2" eb="3">
      <t>キタ</t>
    </rPh>
    <phoneticPr fontId="3"/>
  </si>
  <si>
    <t>三原沼田*</t>
    <rPh sb="0" eb="2">
      <t>ミハラ</t>
    </rPh>
    <rPh sb="2" eb="3">
      <t>ヌマ</t>
    </rPh>
    <rPh sb="3" eb="4">
      <t>タ</t>
    </rPh>
    <phoneticPr fontId="3"/>
  </si>
  <si>
    <t>福山</t>
    <rPh sb="0" eb="2">
      <t>フクヤマ</t>
    </rPh>
    <phoneticPr fontId="3"/>
  </si>
  <si>
    <t>尾道北</t>
    <rPh sb="0" eb="2">
      <t>オノミチ</t>
    </rPh>
    <rPh sb="2" eb="3">
      <t>キタ</t>
    </rPh>
    <phoneticPr fontId="3"/>
  </si>
  <si>
    <t>安芸郡1部数合計</t>
    <rPh sb="0" eb="2">
      <t>アキ</t>
    </rPh>
    <rPh sb="2" eb="3">
      <t>グン</t>
    </rPh>
    <rPh sb="4" eb="6">
      <t>ブスウ</t>
    </rPh>
    <rPh sb="6" eb="8">
      <t>ゴウケイ</t>
    </rPh>
    <phoneticPr fontId="3"/>
  </si>
  <si>
    <t>安芸郡1折込合計</t>
    <rPh sb="0" eb="2">
      <t>アキ</t>
    </rPh>
    <rPh sb="2" eb="3">
      <t>グン</t>
    </rPh>
    <rPh sb="4" eb="6">
      <t>オリコミ</t>
    </rPh>
    <rPh sb="6" eb="8">
      <t>ゴウケイ</t>
    </rPh>
    <phoneticPr fontId="3"/>
  </si>
  <si>
    <t>安芸郡2部数合計</t>
    <rPh sb="0" eb="2">
      <t>アキ</t>
    </rPh>
    <rPh sb="2" eb="3">
      <t>グン</t>
    </rPh>
    <rPh sb="4" eb="6">
      <t>ブスウ</t>
    </rPh>
    <rPh sb="6" eb="8">
      <t>ゴウケイ</t>
    </rPh>
    <phoneticPr fontId="3"/>
  </si>
  <si>
    <t>安芸郡2折込合計</t>
    <rPh sb="0" eb="2">
      <t>アキ</t>
    </rPh>
    <rPh sb="2" eb="3">
      <t>グン</t>
    </rPh>
    <rPh sb="4" eb="6">
      <t>オリコミ</t>
    </rPh>
    <rPh sb="6" eb="8">
      <t>ゴウケイ</t>
    </rPh>
    <phoneticPr fontId="3"/>
  </si>
  <si>
    <t>県</t>
    <rPh sb="0" eb="1">
      <t>ケン</t>
    </rPh>
    <phoneticPr fontId="3"/>
  </si>
  <si>
    <t>西条東*</t>
    <rPh sb="0" eb="2">
      <t>サイジョウ</t>
    </rPh>
    <rPh sb="2" eb="3">
      <t>ヒガシ</t>
    </rPh>
    <phoneticPr fontId="3"/>
  </si>
  <si>
    <t>西条西*</t>
    <rPh sb="0" eb="2">
      <t>サイジョウ</t>
    </rPh>
    <rPh sb="2" eb="3">
      <t>ニシ</t>
    </rPh>
    <phoneticPr fontId="3"/>
  </si>
  <si>
    <t>八本松北*</t>
    <rPh sb="0" eb="2">
      <t>ハッポン</t>
    </rPh>
    <rPh sb="2" eb="3">
      <t>マツ</t>
    </rPh>
    <rPh sb="3" eb="4">
      <t>キタ</t>
    </rPh>
    <phoneticPr fontId="3"/>
  </si>
  <si>
    <t>八本松南*</t>
    <rPh sb="0" eb="2">
      <t>ハッポン</t>
    </rPh>
    <rPh sb="2" eb="3">
      <t>マツ</t>
    </rPh>
    <rPh sb="3" eb="4">
      <t>ミナミ</t>
    </rPh>
    <phoneticPr fontId="3"/>
  </si>
  <si>
    <t>志和*</t>
    <rPh sb="0" eb="1">
      <t>シ</t>
    </rPh>
    <rPh sb="1" eb="2">
      <t>ワ</t>
    </rPh>
    <phoneticPr fontId="3"/>
  </si>
  <si>
    <t>西高屋*</t>
    <rPh sb="0" eb="3">
      <t>ニシタカヤ</t>
    </rPh>
    <phoneticPr fontId="3"/>
  </si>
  <si>
    <t>福富*</t>
    <rPh sb="0" eb="2">
      <t>フクトミ</t>
    </rPh>
    <phoneticPr fontId="3"/>
  </si>
  <si>
    <t>豊栄*</t>
    <rPh sb="0" eb="1">
      <t>トヨ</t>
    </rPh>
    <rPh sb="1" eb="2">
      <t>エイ</t>
    </rPh>
    <phoneticPr fontId="3"/>
  </si>
  <si>
    <t>入野*</t>
    <rPh sb="0" eb="2">
      <t>イリノ</t>
    </rPh>
    <phoneticPr fontId="3"/>
  </si>
  <si>
    <t>河内*</t>
    <rPh sb="0" eb="2">
      <t>カワチ</t>
    </rPh>
    <phoneticPr fontId="3"/>
  </si>
  <si>
    <t>和木*</t>
    <rPh sb="0" eb="2">
      <t>ワキ</t>
    </rPh>
    <phoneticPr fontId="3"/>
  </si>
  <si>
    <t>徳良*</t>
    <rPh sb="0" eb="1">
      <t>トク</t>
    </rPh>
    <rPh sb="1" eb="2">
      <t>ヨ</t>
    </rPh>
    <phoneticPr fontId="3"/>
  </si>
  <si>
    <t>豊平*</t>
    <rPh sb="0" eb="2">
      <t>トヨヒラ</t>
    </rPh>
    <phoneticPr fontId="3"/>
  </si>
  <si>
    <t>八重*</t>
    <rPh sb="0" eb="2">
      <t>ヤエ</t>
    </rPh>
    <phoneticPr fontId="3"/>
  </si>
  <si>
    <t>本地*</t>
    <rPh sb="0" eb="1">
      <t>ホン</t>
    </rPh>
    <rPh sb="1" eb="2">
      <t>チ</t>
    </rPh>
    <phoneticPr fontId="3"/>
  </si>
  <si>
    <t>壬生*</t>
    <rPh sb="0" eb="2">
      <t>ミブ</t>
    </rPh>
    <phoneticPr fontId="3"/>
  </si>
  <si>
    <t>川迫*</t>
    <rPh sb="0" eb="1">
      <t>カワ</t>
    </rPh>
    <rPh sb="1" eb="2">
      <t>ハク</t>
    </rPh>
    <phoneticPr fontId="3"/>
  </si>
  <si>
    <t>大朝*</t>
    <rPh sb="0" eb="1">
      <t>オオ</t>
    </rPh>
    <rPh sb="1" eb="2">
      <t>アサ</t>
    </rPh>
    <phoneticPr fontId="3"/>
  </si>
  <si>
    <t>新庄*</t>
    <rPh sb="0" eb="2">
      <t>シンジョウ</t>
    </rPh>
    <phoneticPr fontId="3"/>
  </si>
  <si>
    <t>山県中野*</t>
    <rPh sb="0" eb="2">
      <t>ヤマガタ</t>
    </rPh>
    <rPh sb="2" eb="4">
      <t>ナカノ</t>
    </rPh>
    <phoneticPr fontId="3"/>
  </si>
  <si>
    <t>加計八幡*</t>
    <rPh sb="0" eb="2">
      <t>カケ</t>
    </rPh>
    <rPh sb="2" eb="3">
      <t>ハチ</t>
    </rPh>
    <rPh sb="3" eb="4">
      <t>ハタ</t>
    </rPh>
    <phoneticPr fontId="3"/>
  </si>
  <si>
    <t>加計*</t>
    <rPh sb="0" eb="1">
      <t>カ</t>
    </rPh>
    <rPh sb="1" eb="2">
      <t>ケイ</t>
    </rPh>
    <phoneticPr fontId="3"/>
  </si>
  <si>
    <t>戸河内*</t>
    <rPh sb="0" eb="1">
      <t>ト</t>
    </rPh>
    <rPh sb="1" eb="3">
      <t>カワチ</t>
    </rPh>
    <phoneticPr fontId="3"/>
  </si>
  <si>
    <t>八千代南*</t>
    <rPh sb="0" eb="3">
      <t>ヤチヨ</t>
    </rPh>
    <rPh sb="3" eb="4">
      <t>ミナミ</t>
    </rPh>
    <phoneticPr fontId="3"/>
  </si>
  <si>
    <t>八千代北*</t>
    <rPh sb="0" eb="3">
      <t>ヤチヨ</t>
    </rPh>
    <rPh sb="3" eb="4">
      <t>キタ</t>
    </rPh>
    <phoneticPr fontId="3"/>
  </si>
  <si>
    <t>入江*</t>
    <rPh sb="0" eb="2">
      <t>イリエ</t>
    </rPh>
    <phoneticPr fontId="3"/>
  </si>
  <si>
    <t>吉田*</t>
    <rPh sb="0" eb="2">
      <t>ヨシダ</t>
    </rPh>
    <phoneticPr fontId="3"/>
  </si>
  <si>
    <t>可愛*</t>
    <rPh sb="0" eb="1">
      <t>カ</t>
    </rPh>
    <rPh sb="1" eb="2">
      <t>アイ</t>
    </rPh>
    <phoneticPr fontId="3"/>
  </si>
  <si>
    <t>向原*</t>
    <rPh sb="0" eb="1">
      <t>ム</t>
    </rPh>
    <rPh sb="1" eb="2">
      <t>ハラ</t>
    </rPh>
    <phoneticPr fontId="3"/>
  </si>
  <si>
    <t>甲立*</t>
    <rPh sb="0" eb="1">
      <t>コウ</t>
    </rPh>
    <rPh sb="1" eb="2">
      <t>タ</t>
    </rPh>
    <phoneticPr fontId="3"/>
  </si>
  <si>
    <t>川根*</t>
    <rPh sb="0" eb="2">
      <t>カワネ</t>
    </rPh>
    <phoneticPr fontId="3"/>
  </si>
  <si>
    <t>式敷*</t>
    <rPh sb="0" eb="1">
      <t>シキ</t>
    </rPh>
    <rPh sb="1" eb="2">
      <t>シキ</t>
    </rPh>
    <phoneticPr fontId="3"/>
  </si>
  <si>
    <t>横田*</t>
    <rPh sb="0" eb="2">
      <t>ヨコタ</t>
    </rPh>
    <phoneticPr fontId="3"/>
  </si>
  <si>
    <t>生桑*</t>
    <rPh sb="0" eb="1">
      <t>セイ</t>
    </rPh>
    <rPh sb="1" eb="2">
      <t>クワ</t>
    </rPh>
    <phoneticPr fontId="3"/>
  </si>
  <si>
    <t>北</t>
    <rPh sb="0" eb="1">
      <t>キタ</t>
    </rPh>
    <phoneticPr fontId="3"/>
  </si>
  <si>
    <t>三次東*</t>
    <rPh sb="0" eb="2">
      <t>ミヨシ</t>
    </rPh>
    <rPh sb="2" eb="3">
      <t>ヒガシ</t>
    </rPh>
    <phoneticPr fontId="3"/>
  </si>
  <si>
    <t>三次西*</t>
    <rPh sb="0" eb="2">
      <t>ミヨシ</t>
    </rPh>
    <rPh sb="2" eb="3">
      <t>ニシ</t>
    </rPh>
    <phoneticPr fontId="3"/>
  </si>
  <si>
    <t>三次北*</t>
    <rPh sb="0" eb="2">
      <t>ミヨシ</t>
    </rPh>
    <rPh sb="2" eb="3">
      <t>キタ</t>
    </rPh>
    <phoneticPr fontId="3"/>
  </si>
  <si>
    <t>塩町*</t>
    <rPh sb="0" eb="1">
      <t>シオ</t>
    </rPh>
    <rPh sb="1" eb="2">
      <t>マチ</t>
    </rPh>
    <phoneticPr fontId="3"/>
  </si>
  <si>
    <t>川地*</t>
    <rPh sb="0" eb="2">
      <t>カワチ</t>
    </rPh>
    <phoneticPr fontId="3"/>
  </si>
  <si>
    <t>上川立*</t>
    <rPh sb="0" eb="1">
      <t>カミ</t>
    </rPh>
    <rPh sb="1" eb="2">
      <t>カワ</t>
    </rPh>
    <rPh sb="2" eb="3">
      <t>タ</t>
    </rPh>
    <phoneticPr fontId="3"/>
  </si>
  <si>
    <t>庄原*</t>
    <rPh sb="0" eb="2">
      <t>ショウバラ</t>
    </rPh>
    <phoneticPr fontId="3"/>
  </si>
  <si>
    <t>山内*</t>
    <rPh sb="0" eb="2">
      <t>ヤマウチ</t>
    </rPh>
    <phoneticPr fontId="3"/>
  </si>
  <si>
    <t>川北*</t>
    <rPh sb="0" eb="1">
      <t>カワ</t>
    </rPh>
    <rPh sb="1" eb="2">
      <t>キタ</t>
    </rPh>
    <phoneticPr fontId="3"/>
  </si>
  <si>
    <t>高*</t>
    <rPh sb="0" eb="1">
      <t>コウ</t>
    </rPh>
    <phoneticPr fontId="3"/>
  </si>
  <si>
    <t>三和西*</t>
    <rPh sb="0" eb="2">
      <t>ミワ</t>
    </rPh>
    <rPh sb="2" eb="3">
      <t>ニシ</t>
    </rPh>
    <phoneticPr fontId="3"/>
  </si>
  <si>
    <t>三和東*</t>
    <rPh sb="0" eb="2">
      <t>ミワ</t>
    </rPh>
    <rPh sb="2" eb="3">
      <t>ヒガシ</t>
    </rPh>
    <phoneticPr fontId="3"/>
  </si>
  <si>
    <t>作木*</t>
    <rPh sb="0" eb="1">
      <t>サク</t>
    </rPh>
    <rPh sb="1" eb="2">
      <t>キ</t>
    </rPh>
    <phoneticPr fontId="3"/>
  </si>
  <si>
    <t>布野*</t>
    <rPh sb="0" eb="1">
      <t>ヌノ</t>
    </rPh>
    <rPh sb="1" eb="2">
      <t>ノ</t>
    </rPh>
    <phoneticPr fontId="3"/>
  </si>
  <si>
    <t>君田*</t>
    <rPh sb="0" eb="1">
      <t>キミ</t>
    </rPh>
    <rPh sb="1" eb="2">
      <t>タ</t>
    </rPh>
    <phoneticPr fontId="3"/>
  </si>
  <si>
    <t>三良坂*</t>
    <rPh sb="0" eb="1">
      <t>サン</t>
    </rPh>
    <rPh sb="1" eb="2">
      <t>リョウ</t>
    </rPh>
    <rPh sb="2" eb="3">
      <t>サカ</t>
    </rPh>
    <phoneticPr fontId="3"/>
  </si>
  <si>
    <t>吉舎*</t>
    <rPh sb="0" eb="1">
      <t>ヨシ</t>
    </rPh>
    <rPh sb="1" eb="2">
      <t>シャ</t>
    </rPh>
    <phoneticPr fontId="3"/>
  </si>
  <si>
    <t>比婆口南*</t>
    <rPh sb="0" eb="1">
      <t>ヒ</t>
    </rPh>
    <rPh sb="1" eb="2">
      <t>バア</t>
    </rPh>
    <rPh sb="2" eb="3">
      <t>クチ</t>
    </rPh>
    <rPh sb="3" eb="4">
      <t>ミナミ</t>
    </rPh>
    <phoneticPr fontId="3"/>
  </si>
  <si>
    <t>口北*</t>
    <rPh sb="0" eb="1">
      <t>クチ</t>
    </rPh>
    <rPh sb="1" eb="2">
      <t>キタ</t>
    </rPh>
    <phoneticPr fontId="3"/>
  </si>
  <si>
    <t>備後八幡*</t>
    <rPh sb="0" eb="2">
      <t>ビンゴ</t>
    </rPh>
    <rPh sb="2" eb="4">
      <t>ハチマン</t>
    </rPh>
    <phoneticPr fontId="3"/>
  </si>
  <si>
    <t>小奴可*</t>
    <rPh sb="0" eb="1">
      <t>ショウ</t>
    </rPh>
    <rPh sb="1" eb="2">
      <t>ヤツ</t>
    </rPh>
    <rPh sb="2" eb="3">
      <t>カ</t>
    </rPh>
    <phoneticPr fontId="3"/>
  </si>
  <si>
    <t>竹原*</t>
    <rPh sb="0" eb="2">
      <t>タケハラ</t>
    </rPh>
    <phoneticPr fontId="3"/>
  </si>
  <si>
    <t>安芸津*</t>
    <rPh sb="0" eb="3">
      <t>アキツ</t>
    </rPh>
    <phoneticPr fontId="3"/>
  </si>
  <si>
    <t>三津口*</t>
    <rPh sb="0" eb="1">
      <t>ミ</t>
    </rPh>
    <rPh sb="1" eb="2">
      <t>ツ</t>
    </rPh>
    <rPh sb="2" eb="3">
      <t>クチ</t>
    </rPh>
    <phoneticPr fontId="3"/>
  </si>
  <si>
    <t>安浦*</t>
    <rPh sb="0" eb="2">
      <t>ヤスウラ</t>
    </rPh>
    <phoneticPr fontId="3"/>
  </si>
  <si>
    <t>安登*</t>
    <rPh sb="0" eb="1">
      <t>ヤス</t>
    </rPh>
    <rPh sb="1" eb="2">
      <t>ノボル</t>
    </rPh>
    <phoneticPr fontId="3"/>
  </si>
  <si>
    <t>東野</t>
    <rPh sb="0" eb="1">
      <t>ヒガシ</t>
    </rPh>
    <rPh sb="1" eb="2">
      <t>ノ</t>
    </rPh>
    <phoneticPr fontId="3"/>
  </si>
  <si>
    <t>御手洗*</t>
    <rPh sb="0" eb="3">
      <t>ミタラシ</t>
    </rPh>
    <phoneticPr fontId="3"/>
  </si>
  <si>
    <t>大長*</t>
    <rPh sb="0" eb="1">
      <t>ダイ</t>
    </rPh>
    <rPh sb="1" eb="2">
      <t>ナガ</t>
    </rPh>
    <phoneticPr fontId="3"/>
  </si>
  <si>
    <t>三原西部*</t>
    <rPh sb="0" eb="2">
      <t>ミハラ</t>
    </rPh>
    <rPh sb="2" eb="4">
      <t>セイブ</t>
    </rPh>
    <phoneticPr fontId="3"/>
  </si>
  <si>
    <t>本郷*</t>
    <rPh sb="0" eb="2">
      <t>ホンゴウ</t>
    </rPh>
    <phoneticPr fontId="3"/>
  </si>
  <si>
    <t>久井*</t>
    <rPh sb="0" eb="2">
      <t>ヒサイ</t>
    </rPh>
    <phoneticPr fontId="3"/>
  </si>
  <si>
    <t>横川中広C</t>
    <rPh sb="0" eb="2">
      <t>ヨコカワ</t>
    </rPh>
    <rPh sb="2" eb="3">
      <t>ナカ</t>
    </rPh>
    <rPh sb="3" eb="4">
      <t>ヒロ</t>
    </rPh>
    <phoneticPr fontId="3"/>
  </si>
  <si>
    <t>呉市2（旧安芸郡倉橋町）</t>
    <rPh sb="0" eb="2">
      <t>クレシ</t>
    </rPh>
    <rPh sb="4" eb="5">
      <t>キュウ</t>
    </rPh>
    <rPh sb="5" eb="7">
      <t>アキ</t>
    </rPh>
    <rPh sb="7" eb="8">
      <t>グン</t>
    </rPh>
    <rPh sb="8" eb="11">
      <t>クラハシチョウ</t>
    </rPh>
    <phoneticPr fontId="3"/>
  </si>
  <si>
    <t>祇園山本*</t>
    <rPh sb="0" eb="2">
      <t>ギオン</t>
    </rPh>
    <rPh sb="2" eb="4">
      <t>ヤマモト</t>
    </rPh>
    <phoneticPr fontId="3"/>
  </si>
  <si>
    <t>○各新聞とも呉市（旧安芸郡倉橋町）の一部は音戸（14-6）に含む。</t>
    <rPh sb="1" eb="2">
      <t>カク</t>
    </rPh>
    <rPh sb="2" eb="4">
      <t>シンブン</t>
    </rPh>
    <rPh sb="6" eb="8">
      <t>クレシ</t>
    </rPh>
    <rPh sb="9" eb="10">
      <t>キュウ</t>
    </rPh>
    <rPh sb="13" eb="16">
      <t>クラハシチョウ</t>
    </rPh>
    <rPh sb="18" eb="20">
      <t>イチブ</t>
    </rPh>
    <rPh sb="21" eb="23">
      <t>オンド</t>
    </rPh>
    <rPh sb="30" eb="31">
      <t>フク</t>
    </rPh>
    <phoneticPr fontId="3"/>
  </si>
  <si>
    <t>東広島市2（旧豊田郡安芸津町）</t>
    <rPh sb="0" eb="4">
      <t>ヒガシヒロシマシ</t>
    </rPh>
    <rPh sb="6" eb="7">
      <t>キュウ</t>
    </rPh>
    <rPh sb="7" eb="10">
      <t>トヨタグン</t>
    </rPh>
    <rPh sb="10" eb="14">
      <t>アキツチョウ</t>
    </rPh>
    <phoneticPr fontId="3"/>
  </si>
  <si>
    <t>小国*</t>
    <rPh sb="0" eb="1">
      <t>ショウ</t>
    </rPh>
    <rPh sb="1" eb="2">
      <t>クニ</t>
    </rPh>
    <phoneticPr fontId="3"/>
  </si>
  <si>
    <t>尾道西*</t>
    <rPh sb="0" eb="2">
      <t>オノミチ</t>
    </rPh>
    <rPh sb="2" eb="3">
      <t>ニシ</t>
    </rPh>
    <phoneticPr fontId="3"/>
  </si>
  <si>
    <t>尾道東*</t>
    <rPh sb="0" eb="2">
      <t>オノミチ</t>
    </rPh>
    <rPh sb="2" eb="3">
      <t>ヒガシ</t>
    </rPh>
    <phoneticPr fontId="3"/>
  </si>
  <si>
    <t>南区センター</t>
    <rPh sb="0" eb="2">
      <t>ミナミク</t>
    </rPh>
    <phoneticPr fontId="3"/>
  </si>
  <si>
    <t>中庄*</t>
    <rPh sb="0" eb="2">
      <t>ナカショウ</t>
    </rPh>
    <phoneticPr fontId="3"/>
  </si>
  <si>
    <t>重井*</t>
    <rPh sb="0" eb="2">
      <t>シゲイ</t>
    </rPh>
    <phoneticPr fontId="3"/>
  </si>
  <si>
    <t>大浜*</t>
    <rPh sb="0" eb="2">
      <t>オオハマ</t>
    </rPh>
    <phoneticPr fontId="3"/>
  </si>
  <si>
    <t>瀬戸田*</t>
    <rPh sb="0" eb="2">
      <t>セト</t>
    </rPh>
    <rPh sb="2" eb="3">
      <t>タ</t>
    </rPh>
    <phoneticPr fontId="3"/>
  </si>
  <si>
    <t>生口*</t>
    <rPh sb="0" eb="1">
      <t>ショウ</t>
    </rPh>
    <rPh sb="1" eb="2">
      <t>クチ</t>
    </rPh>
    <phoneticPr fontId="3"/>
  </si>
  <si>
    <t>三庄*</t>
    <rPh sb="0" eb="1">
      <t>サン</t>
    </rPh>
    <rPh sb="1" eb="2">
      <t>ショウ</t>
    </rPh>
    <phoneticPr fontId="3"/>
  </si>
  <si>
    <t>福永*</t>
    <rPh sb="0" eb="2">
      <t>フクナガ</t>
    </rPh>
    <phoneticPr fontId="3"/>
  </si>
  <si>
    <t>油木*</t>
    <rPh sb="0" eb="1">
      <t>アブラ</t>
    </rPh>
    <rPh sb="1" eb="2">
      <t>キ</t>
    </rPh>
    <phoneticPr fontId="3"/>
  </si>
  <si>
    <t>小畠*</t>
    <rPh sb="0" eb="1">
      <t>コジマ</t>
    </rPh>
    <rPh sb="1" eb="2">
      <t>ハタケ</t>
    </rPh>
    <phoneticPr fontId="3"/>
  </si>
  <si>
    <t>高蓋*</t>
    <rPh sb="0" eb="1">
      <t>タカ</t>
    </rPh>
    <rPh sb="1" eb="2">
      <t>フタ</t>
    </rPh>
    <phoneticPr fontId="3"/>
  </si>
  <si>
    <t>温品</t>
    <rPh sb="0" eb="1">
      <t>オン</t>
    </rPh>
    <rPh sb="1" eb="2">
      <t>シナ</t>
    </rPh>
    <phoneticPr fontId="3"/>
  </si>
  <si>
    <t>百島*</t>
    <rPh sb="0" eb="2">
      <t>ヒャクジマ</t>
    </rPh>
    <phoneticPr fontId="3"/>
  </si>
  <si>
    <t>豊島</t>
    <rPh sb="0" eb="2">
      <t>トヨシマ</t>
    </rPh>
    <phoneticPr fontId="3"/>
  </si>
  <si>
    <t>黒瀬</t>
    <rPh sb="0" eb="2">
      <t>クロセ</t>
    </rPh>
    <phoneticPr fontId="3"/>
  </si>
  <si>
    <t>田島･横島*</t>
    <rPh sb="0" eb="2">
      <t>タジマ</t>
    </rPh>
    <rPh sb="3" eb="5">
      <t>ヨコシマ</t>
    </rPh>
    <phoneticPr fontId="3"/>
  </si>
  <si>
    <t>蔵王*</t>
    <rPh sb="0" eb="2">
      <t>ザオウ</t>
    </rPh>
    <phoneticPr fontId="3"/>
  </si>
  <si>
    <t>伊勢丘*</t>
    <rPh sb="0" eb="2">
      <t>イセ</t>
    </rPh>
    <rPh sb="2" eb="3">
      <t>オカ</t>
    </rPh>
    <phoneticPr fontId="3"/>
  </si>
  <si>
    <t>福山東*</t>
    <rPh sb="0" eb="2">
      <t>フクヤマ</t>
    </rPh>
    <rPh sb="2" eb="3">
      <t>ヒガシ</t>
    </rPh>
    <phoneticPr fontId="3"/>
  </si>
  <si>
    <t>山手*</t>
    <rPh sb="0" eb="2">
      <t>ヤマテ</t>
    </rPh>
    <phoneticPr fontId="3"/>
  </si>
  <si>
    <t>瀬戸*</t>
    <rPh sb="0" eb="2">
      <t>セト</t>
    </rPh>
    <phoneticPr fontId="3"/>
  </si>
  <si>
    <t>松永南*</t>
    <rPh sb="0" eb="2">
      <t>マツナガ</t>
    </rPh>
    <rPh sb="2" eb="3">
      <t>ミナミ</t>
    </rPh>
    <phoneticPr fontId="3"/>
  </si>
  <si>
    <t>幸千*</t>
    <rPh sb="0" eb="1">
      <t>サチ</t>
    </rPh>
    <rPh sb="1" eb="2">
      <t>セン</t>
    </rPh>
    <phoneticPr fontId="3"/>
  </si>
  <si>
    <t>神辺*</t>
    <rPh sb="0" eb="2">
      <t>カンナベ</t>
    </rPh>
    <phoneticPr fontId="3"/>
  </si>
  <si>
    <t>神辺北*</t>
    <rPh sb="0" eb="2">
      <t>カンナベ</t>
    </rPh>
    <rPh sb="2" eb="3">
      <t>キタ</t>
    </rPh>
    <phoneticPr fontId="3"/>
  </si>
  <si>
    <t>山野*</t>
    <rPh sb="0" eb="2">
      <t>ヤマノ</t>
    </rPh>
    <phoneticPr fontId="3"/>
  </si>
  <si>
    <t>府中*</t>
    <rPh sb="0" eb="2">
      <t>フチュウ</t>
    </rPh>
    <phoneticPr fontId="3"/>
  </si>
  <si>
    <t>府中北*</t>
    <rPh sb="0" eb="2">
      <t>フチュウ</t>
    </rPh>
    <rPh sb="2" eb="3">
      <t>キタ</t>
    </rPh>
    <phoneticPr fontId="3"/>
  </si>
  <si>
    <t>水呑*</t>
    <rPh sb="0" eb="1">
      <t>ミズ</t>
    </rPh>
    <rPh sb="1" eb="2">
      <t>ノ</t>
    </rPh>
    <phoneticPr fontId="3"/>
  </si>
  <si>
    <t>広島市中区</t>
    <rPh sb="0" eb="3">
      <t>ヒロシマシ</t>
    </rPh>
    <rPh sb="3" eb="5">
      <t>ナカク</t>
    </rPh>
    <phoneticPr fontId="3"/>
  </si>
  <si>
    <t>広島市南区</t>
    <rPh sb="3" eb="5">
      <t>ミナミク</t>
    </rPh>
    <phoneticPr fontId="3"/>
  </si>
  <si>
    <t>広島市東区</t>
    <rPh sb="3" eb="5">
      <t>ヒガシク</t>
    </rPh>
    <phoneticPr fontId="3"/>
  </si>
  <si>
    <t>広島市安佐南区</t>
    <rPh sb="3" eb="7">
      <t>アサミナミク</t>
    </rPh>
    <phoneticPr fontId="3"/>
  </si>
  <si>
    <t>広島市安佐北区</t>
    <rPh sb="3" eb="7">
      <t>アサミナミク</t>
    </rPh>
    <phoneticPr fontId="3"/>
  </si>
  <si>
    <t>広島市安芸区</t>
    <rPh sb="3" eb="6">
      <t>アキク</t>
    </rPh>
    <phoneticPr fontId="3"/>
  </si>
  <si>
    <t>広島市西区</t>
    <rPh sb="3" eb="5">
      <t>ニシク</t>
    </rPh>
    <phoneticPr fontId="3"/>
  </si>
  <si>
    <t>広島市佐伯区</t>
    <rPh sb="3" eb="6">
      <t>サエキク</t>
    </rPh>
    <phoneticPr fontId="3"/>
  </si>
  <si>
    <t>広島県合計</t>
    <rPh sb="0" eb="2">
      <t>ヒロシマ</t>
    </rPh>
    <rPh sb="2" eb="3">
      <t>ケン</t>
    </rPh>
    <rPh sb="3" eb="5">
      <t>ゴウケイ</t>
    </rPh>
    <phoneticPr fontId="3"/>
  </si>
  <si>
    <t>吉田</t>
    <rPh sb="0" eb="2">
      <t>ヨシダ</t>
    </rPh>
    <phoneticPr fontId="3"/>
  </si>
  <si>
    <t>西条</t>
    <rPh sb="0" eb="2">
      <t>サイジョウ</t>
    </rPh>
    <phoneticPr fontId="3"/>
  </si>
  <si>
    <t>焼山南</t>
    <rPh sb="0" eb="2">
      <t>ヤキヤマ</t>
    </rPh>
    <rPh sb="2" eb="3">
      <t>ミナミ</t>
    </rPh>
    <phoneticPr fontId="3"/>
  </si>
  <si>
    <t>広西</t>
    <rPh sb="0" eb="1">
      <t>コウ</t>
    </rPh>
    <rPh sb="1" eb="2">
      <t>ニシ</t>
    </rPh>
    <phoneticPr fontId="3"/>
  </si>
  <si>
    <t>広東</t>
    <rPh sb="0" eb="1">
      <t>コウ</t>
    </rPh>
    <rPh sb="1" eb="2">
      <t>ヒガシ</t>
    </rPh>
    <phoneticPr fontId="3"/>
  </si>
  <si>
    <t>広島県</t>
    <rPh sb="0" eb="3">
      <t>ヒロシマケン</t>
    </rPh>
    <phoneticPr fontId="2"/>
  </si>
  <si>
    <t>101SA003405002004</t>
    <phoneticPr fontId="3"/>
  </si>
  <si>
    <t>〇焼山北は、各新聞とも安芸区矢野町寺屋敷地区を含む。</t>
    <rPh sb="1" eb="2">
      <t>ヤキ</t>
    </rPh>
    <rPh sb="2" eb="4">
      <t>ヤマキタ</t>
    </rPh>
    <rPh sb="6" eb="9">
      <t>カクシンブン</t>
    </rPh>
    <rPh sb="11" eb="14">
      <t>アキク</t>
    </rPh>
    <rPh sb="14" eb="15">
      <t>ヤ</t>
    </rPh>
    <rPh sb="15" eb="16">
      <t>ノ</t>
    </rPh>
    <rPh sb="16" eb="17">
      <t>チョウ</t>
    </rPh>
    <rPh sb="17" eb="18">
      <t>デラ</t>
    </rPh>
    <rPh sb="18" eb="20">
      <t>ヤシキ</t>
    </rPh>
    <rPh sb="20" eb="22">
      <t>チク</t>
    </rPh>
    <rPh sb="23" eb="24">
      <t>フク</t>
    </rPh>
    <phoneticPr fontId="3"/>
  </si>
  <si>
    <t>広東Ａ</t>
    <rPh sb="0" eb="1">
      <t>コウ</t>
    </rPh>
    <rPh sb="1" eb="2">
      <t>ヒガシ</t>
    </rPh>
    <phoneticPr fontId="3"/>
  </si>
  <si>
    <t>阿賀Ａ</t>
    <rPh sb="0" eb="1">
      <t>ア</t>
    </rPh>
    <rPh sb="1" eb="2">
      <t>ガ</t>
    </rPh>
    <phoneticPr fontId="3"/>
  </si>
  <si>
    <t>呉中央Ａ</t>
    <rPh sb="0" eb="1">
      <t>クレ</t>
    </rPh>
    <rPh sb="1" eb="3">
      <t>チュウオウ</t>
    </rPh>
    <phoneticPr fontId="3"/>
  </si>
  <si>
    <t>阿賀Ａ</t>
    <rPh sb="0" eb="1">
      <t>ア</t>
    </rPh>
    <rPh sb="1" eb="2">
      <t>ガ</t>
    </rPh>
    <phoneticPr fontId="3"/>
  </si>
  <si>
    <t>焼山南Ａ</t>
    <rPh sb="0" eb="2">
      <t>ヤキヤマ</t>
    </rPh>
    <rPh sb="2" eb="3">
      <t>ミナミ</t>
    </rPh>
    <phoneticPr fontId="3"/>
  </si>
  <si>
    <t>焼山北Ａ</t>
    <rPh sb="0" eb="2">
      <t>ヤキヤマ</t>
    </rPh>
    <rPh sb="2" eb="3">
      <t>キタ</t>
    </rPh>
    <phoneticPr fontId="3"/>
  </si>
  <si>
    <t>府中</t>
    <rPh sb="0" eb="2">
      <t>フチュウ</t>
    </rPh>
    <phoneticPr fontId="3"/>
  </si>
  <si>
    <t>神石郡</t>
    <rPh sb="0" eb="3">
      <t>ジンセキグン</t>
    </rPh>
    <phoneticPr fontId="3"/>
  </si>
  <si>
    <t>焼山南Ａ</t>
    <rPh sb="0" eb="2">
      <t>ヤキヤマ</t>
    </rPh>
    <rPh sb="2" eb="3">
      <t>ミナミ</t>
    </rPh>
    <phoneticPr fontId="3"/>
  </si>
  <si>
    <t>焼山北Ａ</t>
    <rPh sb="0" eb="1">
      <t>ヤキ</t>
    </rPh>
    <rPh sb="1" eb="2">
      <t>ヤマ</t>
    </rPh>
    <rPh sb="2" eb="3">
      <t>キタ</t>
    </rPh>
    <phoneticPr fontId="3"/>
  </si>
  <si>
    <t>三良坂</t>
    <rPh sb="0" eb="1">
      <t>サン</t>
    </rPh>
    <rPh sb="1" eb="2">
      <t>リョウ</t>
    </rPh>
    <rPh sb="2" eb="3">
      <t>サカ</t>
    </rPh>
    <phoneticPr fontId="3"/>
  </si>
  <si>
    <t>熊野</t>
    <rPh sb="0" eb="2">
      <t>クマノ</t>
    </rPh>
    <phoneticPr fontId="3"/>
  </si>
  <si>
    <t>高陽南</t>
    <rPh sb="0" eb="1">
      <t>タカ</t>
    </rPh>
    <rPh sb="1" eb="2">
      <t>ヨウ</t>
    </rPh>
    <rPh sb="2" eb="3">
      <t>ミナミ</t>
    </rPh>
    <phoneticPr fontId="3"/>
  </si>
  <si>
    <t>海田</t>
    <rPh sb="0" eb="2">
      <t>カイタ</t>
    </rPh>
    <phoneticPr fontId="3"/>
  </si>
  <si>
    <t>府中</t>
    <rPh sb="0" eb="2">
      <t>フチュウキタ</t>
    </rPh>
    <phoneticPr fontId="3"/>
  </si>
  <si>
    <t>緑井</t>
    <rPh sb="0" eb="2">
      <t>ミドリイ</t>
    </rPh>
    <phoneticPr fontId="3"/>
  </si>
  <si>
    <t>若草</t>
    <rPh sb="0" eb="2">
      <t>ワカクサ</t>
    </rPh>
    <phoneticPr fontId="3"/>
  </si>
  <si>
    <t>五日市中A</t>
    <rPh sb="0" eb="3">
      <t>イツカイチ</t>
    </rPh>
    <rPh sb="3" eb="4">
      <t>ナカ</t>
    </rPh>
    <phoneticPr fontId="3"/>
  </si>
  <si>
    <t>呉東部A</t>
    <rPh sb="0" eb="1">
      <t>クレ</t>
    </rPh>
    <rPh sb="1" eb="2">
      <t>ヒガシ</t>
    </rPh>
    <rPh sb="2" eb="3">
      <t>ブ</t>
    </rPh>
    <phoneticPr fontId="3"/>
  </si>
  <si>
    <t>呉北部A</t>
    <rPh sb="0" eb="1">
      <t>クレ</t>
    </rPh>
    <rPh sb="1" eb="2">
      <t>キタ</t>
    </rPh>
    <rPh sb="2" eb="3">
      <t>ブ</t>
    </rPh>
    <phoneticPr fontId="3"/>
  </si>
  <si>
    <t>江</t>
    <rPh sb="0" eb="1">
      <t>エ</t>
    </rPh>
    <phoneticPr fontId="3"/>
  </si>
  <si>
    <t>江田島市</t>
    <rPh sb="0" eb="1">
      <t>エ</t>
    </rPh>
    <rPh sb="1" eb="2">
      <t>タ</t>
    </rPh>
    <rPh sb="2" eb="3">
      <t>シマ</t>
    </rPh>
    <rPh sb="3" eb="4">
      <t>シ</t>
    </rPh>
    <phoneticPr fontId="3"/>
  </si>
  <si>
    <t>江田島市部数合計</t>
    <rPh sb="0" eb="2">
      <t>エダ</t>
    </rPh>
    <rPh sb="2" eb="4">
      <t>シマシ</t>
    </rPh>
    <rPh sb="4" eb="6">
      <t>ブスウ</t>
    </rPh>
    <rPh sb="6" eb="8">
      <t>ゴウケイ</t>
    </rPh>
    <phoneticPr fontId="3"/>
  </si>
  <si>
    <t>江田島市折込合計</t>
    <rPh sb="4" eb="6">
      <t>オリコミ</t>
    </rPh>
    <rPh sb="6" eb="8">
      <t>ゴウケイ</t>
    </rPh>
    <phoneticPr fontId="3"/>
  </si>
  <si>
    <t>山県郡（北広島町・安芸太田町）</t>
    <rPh sb="0" eb="2">
      <t>ヤマガタ</t>
    </rPh>
    <rPh sb="2" eb="3">
      <t>グン</t>
    </rPh>
    <rPh sb="4" eb="5">
      <t>キタ</t>
    </rPh>
    <rPh sb="5" eb="7">
      <t>ヒロシマ</t>
    </rPh>
    <rPh sb="7" eb="8">
      <t>チョウ</t>
    </rPh>
    <rPh sb="9" eb="11">
      <t>アキ</t>
    </rPh>
    <rPh sb="11" eb="14">
      <t>オオダマチ</t>
    </rPh>
    <phoneticPr fontId="3"/>
  </si>
  <si>
    <t>安芸津</t>
    <rPh sb="0" eb="3">
      <t>アキツ</t>
    </rPh>
    <phoneticPr fontId="3"/>
  </si>
  <si>
    <t>（14-11）に記載</t>
    <phoneticPr fontId="3"/>
  </si>
  <si>
    <t>水呑・田尻</t>
    <rPh sb="0" eb="1">
      <t>ミズ</t>
    </rPh>
    <rPh sb="1" eb="2">
      <t>ノ</t>
    </rPh>
    <rPh sb="3" eb="4">
      <t>タ</t>
    </rPh>
    <rPh sb="4" eb="5">
      <t>シリ</t>
    </rPh>
    <phoneticPr fontId="3"/>
  </si>
  <si>
    <t>東広島市2部数合計</t>
    <rPh sb="0" eb="1">
      <t>ヒガシ</t>
    </rPh>
    <rPh sb="1" eb="4">
      <t>ヒロシマシ</t>
    </rPh>
    <rPh sb="5" eb="7">
      <t>ブスウ</t>
    </rPh>
    <rPh sb="7" eb="9">
      <t>ゴウケイ</t>
    </rPh>
    <phoneticPr fontId="3"/>
  </si>
  <si>
    <t>東広島市2折込合計</t>
    <rPh sb="0" eb="4">
      <t>ヒガシヒロシマシ</t>
    </rPh>
    <rPh sb="5" eb="7">
      <t>オリコミ</t>
    </rPh>
    <rPh sb="7" eb="9">
      <t>ゴウケイ</t>
    </rPh>
    <phoneticPr fontId="3"/>
  </si>
  <si>
    <t>東広島市1</t>
    <rPh sb="0" eb="1">
      <t>ヒガシ</t>
    </rPh>
    <rPh sb="1" eb="4">
      <t>ヒロシマシ</t>
    </rPh>
    <phoneticPr fontId="3"/>
  </si>
  <si>
    <t>東広島市1部数合計</t>
    <rPh sb="0" eb="1">
      <t>ヒガシ</t>
    </rPh>
    <rPh sb="1" eb="4">
      <t>ヒロシマシ</t>
    </rPh>
    <rPh sb="5" eb="7">
      <t>ブスウ</t>
    </rPh>
    <rPh sb="7" eb="9">
      <t>ゴウケイ</t>
    </rPh>
    <phoneticPr fontId="3"/>
  </si>
  <si>
    <t>東広島市1折込合計</t>
    <rPh sb="0" eb="4">
      <t>ヒガシヒロシマシ</t>
    </rPh>
    <rPh sb="5" eb="7">
      <t>オリコミ</t>
    </rPh>
    <rPh sb="7" eb="9">
      <t>ゴウケイ</t>
    </rPh>
    <phoneticPr fontId="3"/>
  </si>
  <si>
    <t>広</t>
    <rPh sb="0" eb="1">
      <t>ヒロ</t>
    </rPh>
    <phoneticPr fontId="3"/>
  </si>
  <si>
    <t>中 国</t>
    <rPh sb="0" eb="3">
      <t>チュウゴク</t>
    </rPh>
    <phoneticPr fontId="3"/>
  </si>
  <si>
    <t>広島市部数合計</t>
    <rPh sb="0" eb="3">
      <t>ヒロシマシ</t>
    </rPh>
    <rPh sb="3" eb="5">
      <t>ブスウ</t>
    </rPh>
    <rPh sb="5" eb="7">
      <t>ゴウケイ</t>
    </rPh>
    <phoneticPr fontId="3"/>
  </si>
  <si>
    <t>広島市折込合計</t>
    <rPh sb="0" eb="3">
      <t>ヒロシマシ</t>
    </rPh>
    <rPh sb="3" eb="5">
      <t>オリコミ</t>
    </rPh>
    <rPh sb="5" eb="7">
      <t>ゴウケイ</t>
    </rPh>
    <phoneticPr fontId="3"/>
  </si>
  <si>
    <t>戸手駅家西*</t>
    <rPh sb="0" eb="1">
      <t>ト</t>
    </rPh>
    <rPh sb="1" eb="2">
      <t>テ</t>
    </rPh>
    <rPh sb="2" eb="3">
      <t>エキ</t>
    </rPh>
    <rPh sb="3" eb="4">
      <t>イエ</t>
    </rPh>
    <rPh sb="4" eb="5">
      <t>ニシ</t>
    </rPh>
    <phoneticPr fontId="3"/>
  </si>
  <si>
    <t>三原幸崎*</t>
    <rPh sb="0" eb="2">
      <t>ミハラ</t>
    </rPh>
    <rPh sb="2" eb="3">
      <t>ユキ</t>
    </rPh>
    <rPh sb="3" eb="4">
      <t>サキ</t>
    </rPh>
    <phoneticPr fontId="3"/>
  </si>
  <si>
    <t>三原幸崎C</t>
    <rPh sb="0" eb="2">
      <t>ミハラ</t>
    </rPh>
    <rPh sb="2" eb="3">
      <t>ユキ</t>
    </rPh>
    <rPh sb="3" eb="4">
      <t>サキ</t>
    </rPh>
    <phoneticPr fontId="3"/>
  </si>
  <si>
    <t>42200</t>
    <phoneticPr fontId="3"/>
  </si>
  <si>
    <t>豊松</t>
    <rPh sb="0" eb="2">
      <t>トヨマツ</t>
    </rPh>
    <phoneticPr fontId="3"/>
  </si>
  <si>
    <t>高蓋</t>
    <rPh sb="0" eb="1">
      <t>タカ</t>
    </rPh>
    <rPh sb="1" eb="2">
      <t>フタ</t>
    </rPh>
    <phoneticPr fontId="3"/>
  </si>
  <si>
    <t>42600</t>
    <phoneticPr fontId="3"/>
  </si>
  <si>
    <t>42400</t>
    <phoneticPr fontId="3"/>
  </si>
  <si>
    <t>42700</t>
    <phoneticPr fontId="3"/>
  </si>
  <si>
    <t>海田中央*</t>
    <rPh sb="0" eb="2">
      <t>カイタ</t>
    </rPh>
    <rPh sb="2" eb="4">
      <t>チュウオウ</t>
    </rPh>
    <phoneticPr fontId="3"/>
  </si>
  <si>
    <t>海田中央C</t>
    <rPh sb="2" eb="4">
      <t>チュウオウ</t>
    </rPh>
    <phoneticPr fontId="3"/>
  </si>
  <si>
    <t>海田中央C</t>
    <phoneticPr fontId="3"/>
  </si>
  <si>
    <t>101SA003405010005</t>
    <phoneticPr fontId="3"/>
  </si>
  <si>
    <t>101SA003405010004</t>
    <phoneticPr fontId="3"/>
  </si>
  <si>
    <t>美鈴が丘*</t>
    <phoneticPr fontId="3"/>
  </si>
  <si>
    <t>五月が丘A</t>
    <phoneticPr fontId="3"/>
  </si>
  <si>
    <t>美鈴が丘A</t>
    <phoneticPr fontId="3"/>
  </si>
  <si>
    <t>天応吉浦*</t>
    <rPh sb="0" eb="2">
      <t>テンオウ</t>
    </rPh>
    <rPh sb="2" eb="3">
      <t>ヨシ</t>
    </rPh>
    <rPh sb="3" eb="4">
      <t>ウラ</t>
    </rPh>
    <phoneticPr fontId="3"/>
  </si>
  <si>
    <t>焼山中央*</t>
    <rPh sb="0" eb="2">
      <t>ヤキヤマ</t>
    </rPh>
    <rPh sb="2" eb="4">
      <t>チュウオウ</t>
    </rPh>
    <phoneticPr fontId="3"/>
  </si>
  <si>
    <t>焼山中央C</t>
    <rPh sb="0" eb="2">
      <t>ヤキヤマ</t>
    </rPh>
    <rPh sb="2" eb="4">
      <t>チュウオウ</t>
    </rPh>
    <phoneticPr fontId="3"/>
  </si>
  <si>
    <t>天応吉浦C</t>
    <rPh sb="0" eb="2">
      <t>テンオウ</t>
    </rPh>
    <rPh sb="2" eb="4">
      <t>ヨシウラ</t>
    </rPh>
    <phoneticPr fontId="3"/>
  </si>
  <si>
    <t>松永*</t>
    <rPh sb="0" eb="2">
      <t>マツナガ</t>
    </rPh>
    <phoneticPr fontId="3"/>
  </si>
  <si>
    <t>松永A</t>
    <rPh sb="0" eb="2">
      <t>マツナガ</t>
    </rPh>
    <phoneticPr fontId="3"/>
  </si>
  <si>
    <t>横川中広C</t>
    <phoneticPr fontId="3"/>
  </si>
  <si>
    <t>大竹C</t>
    <phoneticPr fontId="3"/>
  </si>
  <si>
    <t>音戸A</t>
    <phoneticPr fontId="3"/>
  </si>
  <si>
    <t>宇品南C</t>
    <phoneticPr fontId="3"/>
  </si>
  <si>
    <t>宇品西C</t>
    <phoneticPr fontId="3"/>
  </si>
  <si>
    <t>吉田C</t>
    <phoneticPr fontId="3"/>
  </si>
  <si>
    <t>庄原C</t>
    <phoneticPr fontId="3"/>
  </si>
  <si>
    <t>庄原C</t>
    <rPh sb="0" eb="2">
      <t>ショウバラ</t>
    </rPh>
    <phoneticPr fontId="3"/>
  </si>
  <si>
    <t>○読売新聞安浦は三津口、安登各地区を含む。</t>
    <phoneticPr fontId="3"/>
  </si>
  <si>
    <t>○安芸郡坂町小屋浦地区は天応吉浦(14-6）に含む。</t>
    <rPh sb="1" eb="3">
      <t>アキ</t>
    </rPh>
    <rPh sb="3" eb="4">
      <t>グン</t>
    </rPh>
    <rPh sb="4" eb="6">
      <t>サカマチ</t>
    </rPh>
    <rPh sb="6" eb="8">
      <t>コヤ</t>
    </rPh>
    <rPh sb="8" eb="9">
      <t>ウラ</t>
    </rPh>
    <rPh sb="9" eb="11">
      <t>チク</t>
    </rPh>
    <rPh sb="12" eb="14">
      <t>テンノウ</t>
    </rPh>
    <rPh sb="14" eb="16">
      <t>ヨシウラ</t>
    </rPh>
    <rPh sb="23" eb="24">
      <t>フク</t>
    </rPh>
    <phoneticPr fontId="3"/>
  </si>
  <si>
    <t>○中国新聞天応吉浦は、安芸郡坂町小屋浦地区（中国、朝日、毎日）を含む。</t>
    <rPh sb="1" eb="3">
      <t>チュウゴク</t>
    </rPh>
    <rPh sb="3" eb="5">
      <t>シンブン</t>
    </rPh>
    <rPh sb="5" eb="7">
      <t>テンノウ</t>
    </rPh>
    <rPh sb="7" eb="9">
      <t>ヨシウラ</t>
    </rPh>
    <rPh sb="11" eb="13">
      <t>アキ</t>
    </rPh>
    <rPh sb="13" eb="14">
      <t>グン</t>
    </rPh>
    <rPh sb="14" eb="16">
      <t>サカマチ</t>
    </rPh>
    <rPh sb="16" eb="19">
      <t>コヤウラ</t>
    </rPh>
    <rPh sb="19" eb="21">
      <t>チク</t>
    </rPh>
    <rPh sb="22" eb="24">
      <t>チュウゴク</t>
    </rPh>
    <rPh sb="25" eb="27">
      <t>アサヒ</t>
    </rPh>
    <rPh sb="28" eb="30">
      <t>マイニチ</t>
    </rPh>
    <rPh sb="32" eb="33">
      <t>フク</t>
    </rPh>
    <phoneticPr fontId="3"/>
  </si>
  <si>
    <t>安浦C</t>
    <phoneticPr fontId="3"/>
  </si>
  <si>
    <t>三原東店*</t>
    <rPh sb="0" eb="2">
      <t>ミハラ</t>
    </rPh>
    <rPh sb="2" eb="3">
      <t>ヒガシ</t>
    </rPh>
    <rPh sb="3" eb="4">
      <t>テン</t>
    </rPh>
    <phoneticPr fontId="3"/>
  </si>
  <si>
    <t>尾道・尾道北M</t>
    <phoneticPr fontId="3"/>
  </si>
  <si>
    <t>高陽東C</t>
    <phoneticPr fontId="3"/>
  </si>
  <si>
    <t>神石C</t>
    <rPh sb="0" eb="2">
      <t>ジンセキ</t>
    </rPh>
    <phoneticPr fontId="3"/>
  </si>
  <si>
    <t>中野C</t>
    <phoneticPr fontId="3"/>
  </si>
  <si>
    <t>中野C</t>
    <phoneticPr fontId="3"/>
  </si>
  <si>
    <t>中野C</t>
    <phoneticPr fontId="3"/>
  </si>
  <si>
    <t>瀬野C</t>
    <phoneticPr fontId="3"/>
  </si>
  <si>
    <t>瀬野C</t>
    <phoneticPr fontId="3"/>
  </si>
  <si>
    <t>瀬野C</t>
    <phoneticPr fontId="3"/>
  </si>
  <si>
    <t>熊野C</t>
    <phoneticPr fontId="3"/>
  </si>
  <si>
    <t>沼田北C</t>
    <phoneticPr fontId="3"/>
  </si>
  <si>
    <t>沼田北C</t>
    <phoneticPr fontId="3"/>
  </si>
  <si>
    <t>高陽東C</t>
    <phoneticPr fontId="3"/>
  </si>
  <si>
    <t>安佐町南C</t>
    <phoneticPr fontId="3"/>
  </si>
  <si>
    <t>安佐町南C</t>
    <phoneticPr fontId="3"/>
  </si>
  <si>
    <t>安佐町南C</t>
    <phoneticPr fontId="3"/>
  </si>
  <si>
    <t>安佐町南C</t>
    <phoneticPr fontId="3"/>
  </si>
  <si>
    <t>あさひが丘C</t>
    <phoneticPr fontId="3"/>
  </si>
  <si>
    <t>大野C</t>
    <rPh sb="0" eb="2">
      <t>オオノ</t>
    </rPh>
    <phoneticPr fontId="3"/>
  </si>
  <si>
    <t>吉和C</t>
    <rPh sb="0" eb="2">
      <t>ヨシワ</t>
    </rPh>
    <phoneticPr fontId="3"/>
  </si>
  <si>
    <t>音戸A</t>
    <rPh sb="0" eb="2">
      <t>オンド</t>
    </rPh>
    <phoneticPr fontId="3"/>
  </si>
  <si>
    <t>広北C</t>
    <rPh sb="0" eb="1">
      <t>コウ</t>
    </rPh>
    <rPh sb="1" eb="2">
      <t>キタ</t>
    </rPh>
    <phoneticPr fontId="3"/>
  </si>
  <si>
    <t>広南C</t>
    <rPh sb="0" eb="1">
      <t>コウ</t>
    </rPh>
    <rPh sb="1" eb="2">
      <t>ミナミ</t>
    </rPh>
    <phoneticPr fontId="3"/>
  </si>
  <si>
    <t>川尻C</t>
    <rPh sb="0" eb="2">
      <t>カワジリ</t>
    </rPh>
    <phoneticPr fontId="3"/>
  </si>
  <si>
    <t>天応吉浦C</t>
    <rPh sb="0" eb="2">
      <t>テンオウ</t>
    </rPh>
    <rPh sb="2" eb="3">
      <t>ヨシ</t>
    </rPh>
    <rPh sb="3" eb="4">
      <t>ウラ</t>
    </rPh>
    <phoneticPr fontId="3"/>
  </si>
  <si>
    <t>御手洗C</t>
    <rPh sb="0" eb="3">
      <t>ミタラシ</t>
    </rPh>
    <phoneticPr fontId="3"/>
  </si>
  <si>
    <t>大長C</t>
    <rPh sb="0" eb="1">
      <t>ダイ</t>
    </rPh>
    <rPh sb="1" eb="2">
      <t>ナガ</t>
    </rPh>
    <phoneticPr fontId="3"/>
  </si>
  <si>
    <t>江田島C</t>
    <phoneticPr fontId="3"/>
  </si>
  <si>
    <t>室尾A</t>
    <phoneticPr fontId="3"/>
  </si>
  <si>
    <t>八本松北C</t>
    <rPh sb="0" eb="2">
      <t>ハッポン</t>
    </rPh>
    <rPh sb="2" eb="3">
      <t>マツ</t>
    </rPh>
    <rPh sb="3" eb="4">
      <t>キタ</t>
    </rPh>
    <phoneticPr fontId="3"/>
  </si>
  <si>
    <t>八本松南C</t>
    <rPh sb="0" eb="2">
      <t>ハッポン</t>
    </rPh>
    <rPh sb="2" eb="3">
      <t>マツ</t>
    </rPh>
    <rPh sb="3" eb="4">
      <t>ミナミ</t>
    </rPh>
    <phoneticPr fontId="3"/>
  </si>
  <si>
    <t>西条C</t>
    <rPh sb="0" eb="2">
      <t>サイジョウ</t>
    </rPh>
    <phoneticPr fontId="3"/>
  </si>
  <si>
    <t>西条東C</t>
    <rPh sb="0" eb="2">
      <t>サイジョウ</t>
    </rPh>
    <rPh sb="2" eb="3">
      <t>ヒガシ</t>
    </rPh>
    <phoneticPr fontId="3"/>
  </si>
  <si>
    <t>西条西C</t>
    <rPh sb="0" eb="2">
      <t>サイジョウ</t>
    </rPh>
    <rPh sb="2" eb="3">
      <t>ニシ</t>
    </rPh>
    <phoneticPr fontId="3"/>
  </si>
  <si>
    <t>高屋造賀C</t>
    <rPh sb="0" eb="2">
      <t>タカヤ</t>
    </rPh>
    <rPh sb="2" eb="3">
      <t>ゾウ</t>
    </rPh>
    <rPh sb="3" eb="4">
      <t>ガ</t>
    </rPh>
    <phoneticPr fontId="3"/>
  </si>
  <si>
    <t>高屋東C</t>
    <rPh sb="0" eb="1">
      <t>タカ</t>
    </rPh>
    <rPh sb="1" eb="2">
      <t>ヤ</t>
    </rPh>
    <rPh sb="2" eb="3">
      <t>ヒガシ</t>
    </rPh>
    <phoneticPr fontId="3"/>
  </si>
  <si>
    <t>西高屋C</t>
    <rPh sb="0" eb="3">
      <t>ニシタカヤ</t>
    </rPh>
    <phoneticPr fontId="3"/>
  </si>
  <si>
    <t>山県中野C</t>
    <rPh sb="0" eb="2">
      <t>ヤマガタ</t>
    </rPh>
    <rPh sb="2" eb="4">
      <t>ナカノ</t>
    </rPh>
    <phoneticPr fontId="3"/>
  </si>
  <si>
    <t>加計八幡C</t>
    <rPh sb="0" eb="2">
      <t>カケ</t>
    </rPh>
    <rPh sb="2" eb="3">
      <t>ハチ</t>
    </rPh>
    <rPh sb="3" eb="4">
      <t>ハタ</t>
    </rPh>
    <phoneticPr fontId="3"/>
  </si>
  <si>
    <t>加計C</t>
    <rPh sb="0" eb="1">
      <t>カ</t>
    </rPh>
    <rPh sb="1" eb="2">
      <t>ケイ</t>
    </rPh>
    <phoneticPr fontId="3"/>
  </si>
  <si>
    <t>吉田C</t>
  </si>
  <si>
    <t>吉田C</t>
    <phoneticPr fontId="3"/>
  </si>
  <si>
    <t>吉田C</t>
    <phoneticPr fontId="3"/>
  </si>
  <si>
    <t>三次東C</t>
    <rPh sb="0" eb="2">
      <t>ミヨシ</t>
    </rPh>
    <rPh sb="2" eb="3">
      <t>ヒガシ</t>
    </rPh>
    <phoneticPr fontId="3"/>
  </si>
  <si>
    <t>三次西C</t>
    <rPh sb="0" eb="2">
      <t>ミヨシ</t>
    </rPh>
    <rPh sb="2" eb="3">
      <t>ニシ</t>
    </rPh>
    <phoneticPr fontId="3"/>
  </si>
  <si>
    <t>三次北C</t>
    <rPh sb="0" eb="2">
      <t>ミヨシ</t>
    </rPh>
    <rPh sb="2" eb="3">
      <t>キタ</t>
    </rPh>
    <phoneticPr fontId="3"/>
  </si>
  <si>
    <t>布野C</t>
    <rPh sb="0" eb="1">
      <t>ヌノ</t>
    </rPh>
    <rPh sb="1" eb="2">
      <t>ノ</t>
    </rPh>
    <phoneticPr fontId="3"/>
  </si>
  <si>
    <t>三良坂C</t>
    <rPh sb="0" eb="1">
      <t>サン</t>
    </rPh>
    <rPh sb="1" eb="2">
      <t>リョウ</t>
    </rPh>
    <rPh sb="2" eb="3">
      <t>サカ</t>
    </rPh>
    <phoneticPr fontId="3"/>
  </si>
  <si>
    <t>吉舎C</t>
    <rPh sb="0" eb="1">
      <t>ヨシ</t>
    </rPh>
    <rPh sb="1" eb="2">
      <t>シャ</t>
    </rPh>
    <phoneticPr fontId="3"/>
  </si>
  <si>
    <t>庄原C</t>
  </si>
  <si>
    <t>備後西城C</t>
    <rPh sb="0" eb="2">
      <t>ビンゴ</t>
    </rPh>
    <rPh sb="2" eb="3">
      <t>サイジョウ</t>
    </rPh>
    <rPh sb="3" eb="4">
      <t>シロ</t>
    </rPh>
    <phoneticPr fontId="3"/>
  </si>
  <si>
    <t>比和C</t>
    <rPh sb="0" eb="2">
      <t>ヒワ</t>
    </rPh>
    <phoneticPr fontId="3"/>
  </si>
  <si>
    <t>福永C</t>
    <rPh sb="0" eb="2">
      <t>フクナガ</t>
    </rPh>
    <phoneticPr fontId="3"/>
  </si>
  <si>
    <t>油木C</t>
    <rPh sb="0" eb="1">
      <t>アブラ</t>
    </rPh>
    <rPh sb="1" eb="2">
      <t>キ</t>
    </rPh>
    <phoneticPr fontId="3"/>
  </si>
  <si>
    <t>小畠C</t>
    <rPh sb="0" eb="1">
      <t>コジマ</t>
    </rPh>
    <rPh sb="1" eb="2">
      <t>ハタケ</t>
    </rPh>
    <phoneticPr fontId="3"/>
  </si>
  <si>
    <t>高蓋C</t>
    <rPh sb="0" eb="1">
      <t>タカ</t>
    </rPh>
    <rPh sb="1" eb="2">
      <t>フタ</t>
    </rPh>
    <phoneticPr fontId="3"/>
  </si>
  <si>
    <t>忠海A</t>
    <rPh sb="0" eb="1">
      <t>チュウ</t>
    </rPh>
    <rPh sb="1" eb="2">
      <t>ウミ</t>
    </rPh>
    <phoneticPr fontId="3"/>
  </si>
  <si>
    <t>竹原C</t>
    <rPh sb="0" eb="2">
      <t>タケハラ</t>
    </rPh>
    <phoneticPr fontId="3"/>
  </si>
  <si>
    <t>吉名Y</t>
    <rPh sb="0" eb="1">
      <t>ヨシ</t>
    </rPh>
    <rPh sb="1" eb="2">
      <t>ナ</t>
    </rPh>
    <phoneticPr fontId="3"/>
  </si>
  <si>
    <t>安芸津C</t>
    <phoneticPr fontId="3"/>
  </si>
  <si>
    <t>安芸津C</t>
    <phoneticPr fontId="3"/>
  </si>
  <si>
    <t>安芸津C</t>
    <phoneticPr fontId="3"/>
  </si>
  <si>
    <t>三津口C</t>
  </si>
  <si>
    <t>三津口C</t>
    <phoneticPr fontId="3"/>
  </si>
  <si>
    <t>安登C</t>
  </si>
  <si>
    <t>安登C</t>
    <phoneticPr fontId="3"/>
  </si>
  <si>
    <t>安浦C</t>
  </si>
  <si>
    <t>三原沼田C</t>
  </si>
  <si>
    <t>三原沼田C</t>
    <phoneticPr fontId="3"/>
  </si>
  <si>
    <t>三原西部C</t>
  </si>
  <si>
    <t>三原西部C</t>
    <phoneticPr fontId="3"/>
  </si>
  <si>
    <t>御調西C</t>
    <rPh sb="0" eb="2">
      <t>ミツギ</t>
    </rPh>
    <rPh sb="2" eb="3">
      <t>ニシ</t>
    </rPh>
    <phoneticPr fontId="3"/>
  </si>
  <si>
    <t>御調東C</t>
    <rPh sb="0" eb="2">
      <t>ミツギ</t>
    </rPh>
    <rPh sb="2" eb="3">
      <t>ヒガシ</t>
    </rPh>
    <phoneticPr fontId="3"/>
  </si>
  <si>
    <t>百島C</t>
    <phoneticPr fontId="3"/>
  </si>
  <si>
    <t>百島C</t>
    <rPh sb="0" eb="2">
      <t>ヒャクジマ</t>
    </rPh>
    <phoneticPr fontId="3"/>
  </si>
  <si>
    <t>尾道北C</t>
    <phoneticPr fontId="3"/>
  </si>
  <si>
    <t>尾道C</t>
    <phoneticPr fontId="3"/>
  </si>
  <si>
    <t>生口C</t>
  </si>
  <si>
    <t>生口C</t>
    <phoneticPr fontId="3"/>
  </si>
  <si>
    <t>中庄C</t>
    <rPh sb="0" eb="2">
      <t>ナカショウ</t>
    </rPh>
    <phoneticPr fontId="3"/>
  </si>
  <si>
    <t>重井C</t>
    <rPh sb="0" eb="2">
      <t>シゲイ</t>
    </rPh>
    <phoneticPr fontId="3"/>
  </si>
  <si>
    <t>大浜C</t>
    <rPh sb="0" eb="2">
      <t>オオハマ</t>
    </rPh>
    <phoneticPr fontId="3"/>
  </si>
  <si>
    <t>瀬戸田C</t>
    <rPh sb="0" eb="2">
      <t>セト</t>
    </rPh>
    <rPh sb="2" eb="3">
      <t>タ</t>
    </rPh>
    <phoneticPr fontId="3"/>
  </si>
  <si>
    <t>因島南C</t>
    <phoneticPr fontId="3"/>
  </si>
  <si>
    <t>春日*</t>
    <rPh sb="0" eb="2">
      <t>カスガ</t>
    </rPh>
    <phoneticPr fontId="3"/>
  </si>
  <si>
    <t>西高屋Y</t>
    <phoneticPr fontId="3"/>
  </si>
  <si>
    <t>三原東店Y</t>
    <phoneticPr fontId="3"/>
  </si>
  <si>
    <t>山 陽</t>
    <rPh sb="2" eb="3">
      <t>ヨウ</t>
    </rPh>
    <phoneticPr fontId="3"/>
  </si>
  <si>
    <t>部数</t>
    <phoneticPr fontId="3"/>
  </si>
  <si>
    <t>部数</t>
    <phoneticPr fontId="3"/>
  </si>
  <si>
    <t>折込数</t>
    <phoneticPr fontId="3"/>
  </si>
  <si>
    <t>折込数</t>
    <phoneticPr fontId="3"/>
  </si>
  <si>
    <t>瀬戸田Y</t>
    <phoneticPr fontId="3"/>
  </si>
  <si>
    <t>三庄M</t>
    <rPh sb="0" eb="1">
      <t>サン</t>
    </rPh>
    <rPh sb="1" eb="2">
      <t>ショウ</t>
    </rPh>
    <phoneticPr fontId="3"/>
  </si>
  <si>
    <t>舟入通り*</t>
    <rPh sb="0" eb="1">
      <t>フネ</t>
    </rPh>
    <rPh sb="1" eb="2">
      <t>ニュウ</t>
    </rPh>
    <rPh sb="2" eb="3">
      <t>トオ</t>
    </rPh>
    <phoneticPr fontId="3"/>
  </si>
  <si>
    <t>舟入通りC</t>
    <rPh sb="0" eb="1">
      <t>フネ</t>
    </rPh>
    <rPh sb="1" eb="2">
      <t>ニュウ</t>
    </rPh>
    <rPh sb="2" eb="3">
      <t>トオ</t>
    </rPh>
    <phoneticPr fontId="3"/>
  </si>
  <si>
    <t>阿賀C</t>
    <rPh sb="0" eb="1">
      <t>ア</t>
    </rPh>
    <rPh sb="1" eb="2">
      <t>ガ</t>
    </rPh>
    <phoneticPr fontId="3"/>
  </si>
  <si>
    <t>矢野新町・坂C</t>
    <phoneticPr fontId="3"/>
  </si>
  <si>
    <t>矢野新町・坂C</t>
    <phoneticPr fontId="3"/>
  </si>
  <si>
    <t>呉南*</t>
    <rPh sb="0" eb="1">
      <t>クレ</t>
    </rPh>
    <rPh sb="1" eb="2">
      <t>ミナミ</t>
    </rPh>
    <phoneticPr fontId="3"/>
  </si>
  <si>
    <t>呉南C</t>
    <rPh sb="0" eb="1">
      <t>クレ</t>
    </rPh>
    <rPh sb="1" eb="2">
      <t>ミナミ</t>
    </rPh>
    <phoneticPr fontId="3"/>
  </si>
  <si>
    <t>廿日市佐伯*</t>
    <rPh sb="0" eb="3">
      <t>ハツカイチ</t>
    </rPh>
    <rPh sb="3" eb="5">
      <t>サエキ</t>
    </rPh>
    <phoneticPr fontId="3"/>
  </si>
  <si>
    <t>廿日市佐伯C</t>
    <rPh sb="0" eb="3">
      <t>ハツカイチ</t>
    </rPh>
    <rPh sb="3" eb="5">
      <t>サエキ</t>
    </rPh>
    <phoneticPr fontId="3"/>
  </si>
  <si>
    <t>三篠*</t>
    <rPh sb="0" eb="1">
      <t>サン</t>
    </rPh>
    <rPh sb="1" eb="2">
      <t>シノ</t>
    </rPh>
    <phoneticPr fontId="3"/>
  </si>
  <si>
    <t>三篠C</t>
    <rPh sb="0" eb="1">
      <t>サン</t>
    </rPh>
    <rPh sb="1" eb="2">
      <t>シノ</t>
    </rPh>
    <phoneticPr fontId="3"/>
  </si>
  <si>
    <t>三篠C</t>
    <phoneticPr fontId="3"/>
  </si>
  <si>
    <t>府中本町*</t>
    <rPh sb="0" eb="4">
      <t>フチュウホンマチ</t>
    </rPh>
    <phoneticPr fontId="3"/>
  </si>
  <si>
    <t>府中本町C</t>
    <rPh sb="0" eb="2">
      <t>フチュウ</t>
    </rPh>
    <rPh sb="2" eb="4">
      <t>ホンマチ</t>
    </rPh>
    <phoneticPr fontId="3"/>
  </si>
  <si>
    <t>603SA003407009004</t>
    <phoneticPr fontId="3"/>
  </si>
  <si>
    <t>広瀬舟入中町*</t>
    <rPh sb="0" eb="2">
      <t>ヒロセ</t>
    </rPh>
    <rPh sb="2" eb="4">
      <t>フナイリ</t>
    </rPh>
    <rPh sb="4" eb="6">
      <t>ナカマチ</t>
    </rPh>
    <phoneticPr fontId="3"/>
  </si>
  <si>
    <t>広瀬舟入中町C</t>
    <rPh sb="0" eb="2">
      <t>ヒロセ</t>
    </rPh>
    <rPh sb="2" eb="4">
      <t>フナイリ</t>
    </rPh>
    <rPh sb="4" eb="6">
      <t>ナカマチ</t>
    </rPh>
    <phoneticPr fontId="3"/>
  </si>
  <si>
    <t>祇園長束*</t>
    <rPh sb="0" eb="2">
      <t>ギオン</t>
    </rPh>
    <rPh sb="2" eb="4">
      <t>ナガツカ</t>
    </rPh>
    <phoneticPr fontId="3"/>
  </si>
  <si>
    <t>祇園長束C</t>
    <rPh sb="0" eb="2">
      <t>ギオン</t>
    </rPh>
    <rPh sb="2" eb="4">
      <t>ナガツカ</t>
    </rPh>
    <phoneticPr fontId="3"/>
  </si>
  <si>
    <t>土生・田熊Y</t>
    <phoneticPr fontId="3"/>
  </si>
  <si>
    <t>広東*</t>
    <rPh sb="0" eb="2">
      <t>カントン</t>
    </rPh>
    <phoneticPr fontId="3"/>
  </si>
  <si>
    <t>広東C</t>
    <rPh sb="0" eb="2">
      <t>カントン</t>
    </rPh>
    <phoneticPr fontId="3"/>
  </si>
  <si>
    <t>広東C</t>
    <phoneticPr fontId="3"/>
  </si>
  <si>
    <t>沼隈*</t>
    <rPh sb="0" eb="2">
      <t>ヌマクマ</t>
    </rPh>
    <phoneticPr fontId="3"/>
  </si>
  <si>
    <t>牛田・戸坂</t>
    <rPh sb="0" eb="2">
      <t>ウシダ</t>
    </rPh>
    <phoneticPr fontId="3"/>
  </si>
  <si>
    <t>矢野・坂Ｙ</t>
    <rPh sb="0" eb="2">
      <t>ヤノ</t>
    </rPh>
    <rPh sb="3" eb="4">
      <t>サカ</t>
    </rPh>
    <phoneticPr fontId="3"/>
  </si>
  <si>
    <t>古市・川内</t>
    <rPh sb="0" eb="2">
      <t>フルイチ</t>
    </rPh>
    <phoneticPr fontId="3"/>
  </si>
  <si>
    <t>福山千年・沼隈*</t>
    <rPh sb="0" eb="2">
      <t>フクヤマ</t>
    </rPh>
    <rPh sb="2" eb="4">
      <t>センネン</t>
    </rPh>
    <rPh sb="5" eb="7">
      <t>ヌマクマ</t>
    </rPh>
    <phoneticPr fontId="3"/>
  </si>
  <si>
    <t>福山田尻・鞆*</t>
    <rPh sb="0" eb="2">
      <t>フクヤマ</t>
    </rPh>
    <rPh sb="2" eb="4">
      <t>タジリ</t>
    </rPh>
    <rPh sb="5" eb="6">
      <t>トモ</t>
    </rPh>
    <phoneticPr fontId="3"/>
  </si>
  <si>
    <t>福山千年・沼隈C</t>
    <rPh sb="0" eb="2">
      <t>フクヤマ</t>
    </rPh>
    <rPh sb="2" eb="4">
      <t>センネン</t>
    </rPh>
    <rPh sb="5" eb="7">
      <t>ヌマクマ</t>
    </rPh>
    <phoneticPr fontId="3"/>
  </si>
  <si>
    <t>温品・福木*</t>
    <rPh sb="0" eb="1">
      <t>オン</t>
    </rPh>
    <rPh sb="1" eb="2">
      <t>シナ</t>
    </rPh>
    <phoneticPr fontId="3"/>
  </si>
  <si>
    <t>温品・福木A</t>
    <rPh sb="0" eb="1">
      <t>オン</t>
    </rPh>
    <rPh sb="1" eb="2">
      <t>シナ</t>
    </rPh>
    <phoneticPr fontId="3"/>
  </si>
  <si>
    <t>西条南・黒瀬*</t>
    <rPh sb="0" eb="2">
      <t>サイジョウ</t>
    </rPh>
    <rPh sb="2" eb="3">
      <t>ミナミ</t>
    </rPh>
    <rPh sb="4" eb="6">
      <t>クロセ</t>
    </rPh>
    <phoneticPr fontId="3"/>
  </si>
  <si>
    <t>西条南・黒瀬C</t>
    <rPh sb="0" eb="2">
      <t>サイジョウ</t>
    </rPh>
    <rPh sb="2" eb="3">
      <t>ミナミ</t>
    </rPh>
    <rPh sb="4" eb="6">
      <t>クロセ</t>
    </rPh>
    <phoneticPr fontId="3"/>
  </si>
  <si>
    <t>因島南</t>
    <rPh sb="0" eb="2">
      <t>インノシマ</t>
    </rPh>
    <rPh sb="2" eb="3">
      <t>ナン</t>
    </rPh>
    <phoneticPr fontId="3"/>
  </si>
  <si>
    <t>尾道中央</t>
    <rPh sb="0" eb="2">
      <t>オノミチ</t>
    </rPh>
    <rPh sb="2" eb="4">
      <t>チュウオウ</t>
    </rPh>
    <phoneticPr fontId="3"/>
  </si>
  <si>
    <t>福山田尻・鞆C</t>
    <rPh sb="0" eb="2">
      <t>フクヤマ</t>
    </rPh>
    <rPh sb="2" eb="4">
      <t>タジリ</t>
    </rPh>
    <rPh sb="5" eb="6">
      <t>トモ</t>
    </rPh>
    <phoneticPr fontId="3"/>
  </si>
  <si>
    <t>向洋・大洲</t>
    <rPh sb="0" eb="1">
      <t>ムコウ</t>
    </rPh>
    <rPh sb="1" eb="2">
      <t>ヨウ</t>
    </rPh>
    <rPh sb="3" eb="5">
      <t>オオス</t>
    </rPh>
    <phoneticPr fontId="3"/>
  </si>
  <si>
    <t>湯来C</t>
    <phoneticPr fontId="3"/>
  </si>
  <si>
    <t>湯来C</t>
    <phoneticPr fontId="3"/>
  </si>
  <si>
    <t>因島南C</t>
    <rPh sb="0" eb="2">
      <t>インノシマ</t>
    </rPh>
    <rPh sb="2" eb="3">
      <t>ミナミ</t>
    </rPh>
    <phoneticPr fontId="3"/>
  </si>
  <si>
    <t>因島南C</t>
    <phoneticPr fontId="3"/>
  </si>
  <si>
    <t>松永南Sy</t>
    <rPh sb="0" eb="2">
      <t>マツナガ</t>
    </rPh>
    <rPh sb="2" eb="3">
      <t>ミナミ</t>
    </rPh>
    <phoneticPr fontId="3"/>
  </si>
  <si>
    <t>大崎南*</t>
    <rPh sb="0" eb="2">
      <t>オオサキ</t>
    </rPh>
    <rPh sb="2" eb="3">
      <t>ミナミ</t>
    </rPh>
    <phoneticPr fontId="3"/>
  </si>
  <si>
    <t>福山北*</t>
    <rPh sb="0" eb="2">
      <t>フクヤマ</t>
    </rPh>
    <rPh sb="2" eb="3">
      <t>キタ</t>
    </rPh>
    <phoneticPr fontId="3"/>
  </si>
  <si>
    <t>山手C</t>
    <rPh sb="0" eb="2">
      <t>ヤマテ</t>
    </rPh>
    <phoneticPr fontId="3"/>
  </si>
  <si>
    <t>瀬戸C</t>
    <rPh sb="0" eb="2">
      <t>セト</t>
    </rPh>
    <phoneticPr fontId="3"/>
  </si>
  <si>
    <t>幸千C</t>
    <rPh sb="0" eb="2">
      <t>コウセン</t>
    </rPh>
    <phoneticPr fontId="3"/>
  </si>
  <si>
    <t>スタジアム通り*</t>
    <rPh sb="5" eb="6">
      <t>トオ</t>
    </rPh>
    <phoneticPr fontId="3"/>
  </si>
  <si>
    <t>スタジアム通りC</t>
    <rPh sb="5" eb="6">
      <t>ドオ</t>
    </rPh>
    <phoneticPr fontId="3"/>
  </si>
  <si>
    <t>スタジアム通りC</t>
    <phoneticPr fontId="3"/>
  </si>
  <si>
    <t>東雲本町*</t>
    <rPh sb="0" eb="2">
      <t>シノノメ</t>
    </rPh>
    <rPh sb="2" eb="4">
      <t>ホンマチ</t>
    </rPh>
    <phoneticPr fontId="3"/>
  </si>
  <si>
    <t>仁保・東雲*</t>
    <rPh sb="0" eb="2">
      <t>ニホ</t>
    </rPh>
    <rPh sb="3" eb="5">
      <t>シノノメ</t>
    </rPh>
    <phoneticPr fontId="3"/>
  </si>
  <si>
    <t>東雲本町C</t>
    <rPh sb="0" eb="2">
      <t>シノノメ</t>
    </rPh>
    <rPh sb="2" eb="4">
      <t>ホンマチ</t>
    </rPh>
    <phoneticPr fontId="3"/>
  </si>
  <si>
    <t>仁保・東雲C</t>
    <rPh sb="0" eb="2">
      <t>ジンボ</t>
    </rPh>
    <rPh sb="3" eb="5">
      <t>シノノメ</t>
    </rPh>
    <phoneticPr fontId="3"/>
  </si>
  <si>
    <t>翠町皆実町*</t>
    <rPh sb="0" eb="1">
      <t>ミドリ</t>
    </rPh>
    <rPh sb="1" eb="2">
      <t>マチ</t>
    </rPh>
    <rPh sb="2" eb="5">
      <t>ミナミチョウ</t>
    </rPh>
    <phoneticPr fontId="3"/>
  </si>
  <si>
    <t>翠町皆実町C</t>
    <rPh sb="0" eb="1">
      <t>ミドリ</t>
    </rPh>
    <rPh sb="1" eb="2">
      <t>マチ</t>
    </rPh>
    <rPh sb="2" eb="5">
      <t>ミナミチョウ</t>
    </rPh>
    <phoneticPr fontId="3"/>
  </si>
  <si>
    <t>高宮*</t>
    <rPh sb="0" eb="2">
      <t>タカミヤ</t>
    </rPh>
    <phoneticPr fontId="3"/>
  </si>
  <si>
    <t>中筋･古市東*</t>
    <rPh sb="0" eb="2">
      <t>ナカスジ</t>
    </rPh>
    <rPh sb="3" eb="5">
      <t>フルイチ</t>
    </rPh>
    <rPh sb="5" eb="6">
      <t>ヒガシ</t>
    </rPh>
    <phoneticPr fontId="3"/>
  </si>
  <si>
    <t>中筋･古市東C</t>
    <rPh sb="0" eb="2">
      <t>ナカスジ</t>
    </rPh>
    <rPh sb="3" eb="5">
      <t>フルイチ</t>
    </rPh>
    <rPh sb="5" eb="6">
      <t>ヒガシ</t>
    </rPh>
    <phoneticPr fontId="3"/>
  </si>
  <si>
    <t>緑井･古市*</t>
    <rPh sb="0" eb="2">
      <t>ミドリイ</t>
    </rPh>
    <rPh sb="3" eb="5">
      <t>フルイチ</t>
    </rPh>
    <phoneticPr fontId="3"/>
  </si>
  <si>
    <t>緑井･古市C</t>
    <rPh sb="0" eb="2">
      <t>ミドリイ</t>
    </rPh>
    <rPh sb="3" eb="5">
      <t>フルイチ</t>
    </rPh>
    <phoneticPr fontId="3"/>
  </si>
  <si>
    <t>80114</t>
    <phoneticPr fontId="3"/>
  </si>
  <si>
    <t>42801</t>
    <phoneticPr fontId="3"/>
  </si>
  <si>
    <t>42803</t>
    <phoneticPr fontId="3"/>
  </si>
  <si>
    <t>42805</t>
    <phoneticPr fontId="3"/>
  </si>
  <si>
    <t>42807</t>
    <phoneticPr fontId="3"/>
  </si>
  <si>
    <t>42802</t>
    <phoneticPr fontId="3"/>
  </si>
  <si>
    <t>42804</t>
    <phoneticPr fontId="3"/>
  </si>
  <si>
    <t>42806</t>
    <phoneticPr fontId="3"/>
  </si>
  <si>
    <t>株式会社　山陽メディアネット</t>
    <phoneticPr fontId="3"/>
  </si>
  <si>
    <t>株式会社　山陽メディアネット</t>
    <phoneticPr fontId="3"/>
  </si>
  <si>
    <t>坂*</t>
  </si>
  <si>
    <t>瀬野川*</t>
    <rPh sb="0" eb="2">
      <t>セノ</t>
    </rPh>
    <rPh sb="2" eb="3">
      <t>カワ</t>
    </rPh>
    <phoneticPr fontId="3"/>
  </si>
  <si>
    <t>矢野・坂*</t>
    <rPh sb="0" eb="2">
      <t>ヤノ</t>
    </rPh>
    <phoneticPr fontId="3"/>
  </si>
  <si>
    <t>五日市*</t>
    <rPh sb="0" eb="3">
      <t>イツカイチ</t>
    </rPh>
    <phoneticPr fontId="3"/>
  </si>
  <si>
    <t>新三原北*</t>
    <rPh sb="0" eb="1">
      <t>シン</t>
    </rPh>
    <rPh sb="1" eb="3">
      <t>ミハラ</t>
    </rPh>
    <rPh sb="3" eb="4">
      <t>キタ</t>
    </rPh>
    <phoneticPr fontId="3"/>
  </si>
  <si>
    <t>三原中央*</t>
    <rPh sb="0" eb="2">
      <t>ミハラ</t>
    </rPh>
    <rPh sb="2" eb="4">
      <t>チュウオウ</t>
    </rPh>
    <phoneticPr fontId="3"/>
  </si>
  <si>
    <t>新三原北C</t>
    <rPh sb="0" eb="1">
      <t>シン</t>
    </rPh>
    <rPh sb="1" eb="3">
      <t>ミハラ</t>
    </rPh>
    <rPh sb="3" eb="4">
      <t>キタ</t>
    </rPh>
    <phoneticPr fontId="3"/>
  </si>
  <si>
    <t>三原中央C</t>
    <rPh sb="0" eb="2">
      <t>ミハラ</t>
    </rPh>
    <rPh sb="2" eb="4">
      <t>チュウオウ</t>
    </rPh>
    <phoneticPr fontId="3"/>
  </si>
  <si>
    <t>新広A</t>
    <rPh sb="0" eb="1">
      <t>シン</t>
    </rPh>
    <rPh sb="1" eb="2">
      <t>ヒロシ</t>
    </rPh>
    <phoneticPr fontId="3"/>
  </si>
  <si>
    <t>※田島・横島、上下、甲奴は郡部扱い。</t>
    <phoneticPr fontId="3"/>
  </si>
  <si>
    <t>大洲*</t>
    <rPh sb="0" eb="1">
      <t>ダイ</t>
    </rPh>
    <rPh sb="1" eb="2">
      <t>シュウ</t>
    </rPh>
    <phoneticPr fontId="3"/>
  </si>
  <si>
    <t>大洲A</t>
    <rPh sb="0" eb="1">
      <t>ダイ</t>
    </rPh>
    <rPh sb="1" eb="2">
      <t>シュウ</t>
    </rPh>
    <phoneticPr fontId="3"/>
  </si>
  <si>
    <t>己斐上Ａ</t>
    <rPh sb="0" eb="1">
      <t>オノレ</t>
    </rPh>
    <rPh sb="1" eb="2">
      <t>ヒ</t>
    </rPh>
    <rPh sb="2" eb="3">
      <t>ウエ</t>
    </rPh>
    <phoneticPr fontId="3"/>
  </si>
  <si>
    <t>101SA003405009003</t>
    <phoneticPr fontId="3"/>
  </si>
  <si>
    <t>101SA003405009007</t>
    <phoneticPr fontId="3"/>
  </si>
  <si>
    <t>福山東C</t>
    <rPh sb="0" eb="2">
      <t>フクヤマ</t>
    </rPh>
    <rPh sb="2" eb="3">
      <t>ヒガシ</t>
    </rPh>
    <phoneticPr fontId="3"/>
  </si>
  <si>
    <t>中区センター</t>
    <rPh sb="0" eb="2">
      <t>ナカク</t>
    </rPh>
    <phoneticPr fontId="3"/>
  </si>
  <si>
    <t>祇園・長束</t>
    <rPh sb="0" eb="2">
      <t>ギオン</t>
    </rPh>
    <rPh sb="3" eb="5">
      <t>ナガツカ</t>
    </rPh>
    <phoneticPr fontId="3"/>
  </si>
  <si>
    <t>西区センター</t>
    <rPh sb="0" eb="2">
      <t>ニシク</t>
    </rPh>
    <phoneticPr fontId="3"/>
  </si>
  <si>
    <t>草津・庚午*</t>
    <rPh sb="0" eb="2">
      <t>クサツ</t>
    </rPh>
    <phoneticPr fontId="3"/>
  </si>
  <si>
    <t>草津・庚午Ａ</t>
    <phoneticPr fontId="3"/>
  </si>
  <si>
    <t>呉中央Ａ</t>
    <phoneticPr fontId="3"/>
  </si>
  <si>
    <t>大竹</t>
    <rPh sb="0" eb="2">
      <t>オオタケ</t>
    </rPh>
    <phoneticPr fontId="3"/>
  </si>
  <si>
    <t>天応吉浦C</t>
    <phoneticPr fontId="3"/>
  </si>
  <si>
    <t>広西Ａ</t>
    <phoneticPr fontId="3"/>
  </si>
  <si>
    <t>広東Ａ</t>
    <rPh sb="0" eb="1">
      <t>ヒロ</t>
    </rPh>
    <rPh sb="1" eb="2">
      <t>ヒガシ</t>
    </rPh>
    <phoneticPr fontId="3"/>
  </si>
  <si>
    <t>福山（営）*</t>
    <rPh sb="0" eb="2">
      <t>フクヤマ</t>
    </rPh>
    <rPh sb="3" eb="4">
      <t>エイギョウ</t>
    </rPh>
    <phoneticPr fontId="3"/>
  </si>
  <si>
    <t>曙・多治米*</t>
    <rPh sb="0" eb="1">
      <t>アケボノ</t>
    </rPh>
    <phoneticPr fontId="3"/>
  </si>
  <si>
    <t>松永北</t>
  </si>
  <si>
    <t>80133</t>
    <phoneticPr fontId="3"/>
  </si>
  <si>
    <t>福山南</t>
  </si>
  <si>
    <t>深津*</t>
    <rPh sb="0" eb="2">
      <t>フカツ</t>
    </rPh>
    <phoneticPr fontId="3"/>
  </si>
  <si>
    <t>山手</t>
    <rPh sb="0" eb="2">
      <t>ヤマテ</t>
    </rPh>
    <phoneticPr fontId="3"/>
  </si>
  <si>
    <t>603SA003407026001</t>
    <phoneticPr fontId="3"/>
  </si>
  <si>
    <t>103SA003402026001</t>
    <phoneticPr fontId="3"/>
  </si>
  <si>
    <t>103SA003402025001</t>
    <phoneticPr fontId="3"/>
  </si>
  <si>
    <t>80166</t>
    <phoneticPr fontId="3"/>
  </si>
  <si>
    <t>80138</t>
    <phoneticPr fontId="3"/>
  </si>
  <si>
    <t>80145</t>
    <phoneticPr fontId="3"/>
  </si>
  <si>
    <t>尾道北A</t>
  </si>
  <si>
    <t>尾道北A</t>
    <phoneticPr fontId="3"/>
  </si>
  <si>
    <t>御調A</t>
    <phoneticPr fontId="3"/>
  </si>
  <si>
    <t>尾道北*</t>
    <phoneticPr fontId="3"/>
  </si>
  <si>
    <t>御調*</t>
    <rPh sb="0" eb="2">
      <t>ミツギ</t>
    </rPh>
    <phoneticPr fontId="3"/>
  </si>
  <si>
    <t>御調</t>
    <phoneticPr fontId="3"/>
  </si>
  <si>
    <t>沼田C</t>
    <rPh sb="0" eb="2">
      <t>ヌマタ</t>
    </rPh>
    <phoneticPr fontId="3"/>
  </si>
  <si>
    <t>沼田西C</t>
    <rPh sb="0" eb="2">
      <t>ヌマタ</t>
    </rPh>
    <rPh sb="2" eb="3">
      <t>ニシ</t>
    </rPh>
    <phoneticPr fontId="3"/>
  </si>
  <si>
    <t>〇中国新聞大竹、読売新聞大竹は廿日市市大野町の一部を含む。</t>
    <rPh sb="8" eb="10">
      <t>ヨミウリ</t>
    </rPh>
    <rPh sb="10" eb="12">
      <t>シンブン</t>
    </rPh>
    <rPh sb="12" eb="14">
      <t>オオタケ</t>
    </rPh>
    <rPh sb="21" eb="22">
      <t>チョウ</t>
    </rPh>
    <phoneticPr fontId="3"/>
  </si>
  <si>
    <t>○中国新聞本郷は三原市高坂町を（約200部）含む。</t>
    <rPh sb="1" eb="3">
      <t>チュウゴク</t>
    </rPh>
    <rPh sb="11" eb="13">
      <t>コウサカ</t>
    </rPh>
    <rPh sb="16" eb="17">
      <t>ヤク</t>
    </rPh>
    <rPh sb="20" eb="21">
      <t>ブ</t>
    </rPh>
    <phoneticPr fontId="3"/>
  </si>
  <si>
    <t>○読売新聞三原本郷は沼田西町・小泉町（約400部）を含む。</t>
    <rPh sb="1" eb="3">
      <t>ヨミウリ</t>
    </rPh>
    <rPh sb="3" eb="5">
      <t>シンブン</t>
    </rPh>
    <rPh sb="5" eb="7">
      <t>ミハラ</t>
    </rPh>
    <rPh sb="7" eb="9">
      <t>ホンゴウ</t>
    </rPh>
    <rPh sb="10" eb="12">
      <t>ヌマタ</t>
    </rPh>
    <rPh sb="12" eb="13">
      <t>ニシ</t>
    </rPh>
    <rPh sb="13" eb="14">
      <t>マチ</t>
    </rPh>
    <rPh sb="15" eb="18">
      <t>コイズミチョウ</t>
    </rPh>
    <rPh sb="19" eb="20">
      <t>ヤク</t>
    </rPh>
    <rPh sb="23" eb="24">
      <t>ブ</t>
    </rPh>
    <rPh sb="26" eb="27">
      <t>フク</t>
    </rPh>
    <phoneticPr fontId="3"/>
  </si>
  <si>
    <t>水呑C</t>
    <rPh sb="0" eb="1">
      <t>ミズ</t>
    </rPh>
    <rPh sb="1" eb="2">
      <t>ノ</t>
    </rPh>
    <phoneticPr fontId="3"/>
  </si>
  <si>
    <t>城北通りCA</t>
    <phoneticPr fontId="3"/>
  </si>
  <si>
    <t>広瀬舟入中町A</t>
    <rPh sb="0" eb="2">
      <t>ヒロセ</t>
    </rPh>
    <rPh sb="2" eb="4">
      <t>フナイリ</t>
    </rPh>
    <rPh sb="4" eb="6">
      <t>ナカマチ</t>
    </rPh>
    <phoneticPr fontId="3"/>
  </si>
  <si>
    <t>舟入A</t>
    <rPh sb="0" eb="1">
      <t>フネ</t>
    </rPh>
    <rPh sb="1" eb="2">
      <t>ニュウ</t>
    </rPh>
    <phoneticPr fontId="3"/>
  </si>
  <si>
    <t>舟入通りA</t>
    <rPh sb="0" eb="1">
      <t>フネ</t>
    </rPh>
    <rPh sb="1" eb="2">
      <t>ニュウ</t>
    </rPh>
    <rPh sb="2" eb="3">
      <t>トオ</t>
    </rPh>
    <phoneticPr fontId="3"/>
  </si>
  <si>
    <t>東雲本町A</t>
    <rPh sb="0" eb="2">
      <t>シノノメ</t>
    </rPh>
    <rPh sb="2" eb="4">
      <t>ホンマチ</t>
    </rPh>
    <phoneticPr fontId="3"/>
  </si>
  <si>
    <t>仁保・東雲A</t>
    <rPh sb="0" eb="2">
      <t>ニホ</t>
    </rPh>
    <rPh sb="3" eb="5">
      <t>シノノメ</t>
    </rPh>
    <phoneticPr fontId="3"/>
  </si>
  <si>
    <t>翠町皆実町CA</t>
    <rPh sb="0" eb="1">
      <t>ミドリ</t>
    </rPh>
    <rPh sb="1" eb="2">
      <t>マチ</t>
    </rPh>
    <rPh sb="2" eb="5">
      <t>ミナミチョウ</t>
    </rPh>
    <phoneticPr fontId="3"/>
  </si>
  <si>
    <t>宇品南</t>
    <rPh sb="0" eb="1">
      <t>ウ</t>
    </rPh>
    <rPh sb="1" eb="2">
      <t>シナ</t>
    </rPh>
    <rPh sb="2" eb="3">
      <t>ミナミ</t>
    </rPh>
    <phoneticPr fontId="3"/>
  </si>
  <si>
    <t>宇品西</t>
    <rPh sb="0" eb="1">
      <t>ウ</t>
    </rPh>
    <rPh sb="1" eb="2">
      <t>シナ</t>
    </rPh>
    <rPh sb="2" eb="3">
      <t>ニシ</t>
    </rPh>
    <phoneticPr fontId="3"/>
  </si>
  <si>
    <t>スタジアム通りA</t>
    <rPh sb="5" eb="6">
      <t>トオ</t>
    </rPh>
    <phoneticPr fontId="3"/>
  </si>
  <si>
    <t>矢賀・中山*</t>
    <rPh sb="0" eb="2">
      <t>ヤガ</t>
    </rPh>
    <rPh sb="3" eb="5">
      <t>ナカヤマ</t>
    </rPh>
    <phoneticPr fontId="3"/>
  </si>
  <si>
    <t>矢賀・中山Ａ</t>
    <rPh sb="0" eb="1">
      <t>ヤ</t>
    </rPh>
    <rPh sb="1" eb="2">
      <t>ガ</t>
    </rPh>
    <rPh sb="3" eb="5">
      <t>ナカヤマ</t>
    </rPh>
    <phoneticPr fontId="3"/>
  </si>
  <si>
    <t>祇園長束A</t>
    <rPh sb="0" eb="2">
      <t>ギオン</t>
    </rPh>
    <rPh sb="2" eb="4">
      <t>ナガツカ</t>
    </rPh>
    <phoneticPr fontId="3"/>
  </si>
  <si>
    <t>祇園山本A</t>
    <rPh sb="0" eb="2">
      <t>ギオン</t>
    </rPh>
    <rPh sb="2" eb="4">
      <t>ヤマモト</t>
    </rPh>
    <phoneticPr fontId="3"/>
  </si>
  <si>
    <t>祇園春日野A</t>
    <rPh sb="0" eb="2">
      <t>ギオン</t>
    </rPh>
    <rPh sb="2" eb="5">
      <t>カスガノ</t>
    </rPh>
    <phoneticPr fontId="3"/>
  </si>
  <si>
    <t>祇園・川内*</t>
    <rPh sb="0" eb="2">
      <t>ギオン</t>
    </rPh>
    <rPh sb="3" eb="5">
      <t>カワウチ</t>
    </rPh>
    <phoneticPr fontId="3"/>
  </si>
  <si>
    <t>祇園・川内A</t>
    <rPh sb="0" eb="2">
      <t>ギオン</t>
    </rPh>
    <rPh sb="3" eb="5">
      <t>カワウチ</t>
    </rPh>
    <phoneticPr fontId="3"/>
  </si>
  <si>
    <t>安中央A</t>
    <rPh sb="0" eb="1">
      <t>アン</t>
    </rPh>
    <rPh sb="1" eb="3">
      <t>チュウオウ</t>
    </rPh>
    <phoneticPr fontId="3"/>
  </si>
  <si>
    <t>安南A</t>
    <rPh sb="0" eb="1">
      <t>アン</t>
    </rPh>
    <rPh sb="1" eb="2">
      <t>ミナミ</t>
    </rPh>
    <phoneticPr fontId="3"/>
  </si>
  <si>
    <t>八木A</t>
    <rPh sb="0" eb="2">
      <t>ヤギ</t>
    </rPh>
    <phoneticPr fontId="3"/>
  </si>
  <si>
    <t>高陽南A</t>
    <rPh sb="0" eb="1">
      <t>コウヨウ</t>
    </rPh>
    <rPh sb="1" eb="2">
      <t>ヨウ</t>
    </rPh>
    <rPh sb="2" eb="3">
      <t>ミナミ</t>
    </rPh>
    <phoneticPr fontId="3"/>
  </si>
  <si>
    <t>高陽中央A</t>
    <rPh sb="0" eb="1">
      <t>コウ</t>
    </rPh>
    <rPh sb="1" eb="2">
      <t>ヨウ</t>
    </rPh>
    <rPh sb="2" eb="4">
      <t>チュウオウ</t>
    </rPh>
    <phoneticPr fontId="3"/>
  </si>
  <si>
    <t>高陽東CA</t>
    <phoneticPr fontId="3"/>
  </si>
  <si>
    <t>横川中広A</t>
    <rPh sb="0" eb="2">
      <t>ヨコカワ</t>
    </rPh>
    <rPh sb="2" eb="3">
      <t>ナカ</t>
    </rPh>
    <rPh sb="3" eb="4">
      <t>ヒロ</t>
    </rPh>
    <phoneticPr fontId="3"/>
  </si>
  <si>
    <t>観音A</t>
    <rPh sb="0" eb="2">
      <t>カンノン</t>
    </rPh>
    <phoneticPr fontId="3"/>
  </si>
  <si>
    <t>吉島</t>
    <rPh sb="0" eb="2">
      <t>ヨシジマ</t>
    </rPh>
    <phoneticPr fontId="3"/>
  </si>
  <si>
    <t>福山駅南*</t>
    <rPh sb="0" eb="2">
      <t>フクヤマ</t>
    </rPh>
    <rPh sb="2" eb="3">
      <t>エキ</t>
    </rPh>
    <rPh sb="3" eb="4">
      <t>ミナミ</t>
    </rPh>
    <phoneticPr fontId="3"/>
  </si>
  <si>
    <t>福山中央*</t>
    <rPh sb="0" eb="2">
      <t>フクヤマ</t>
    </rPh>
    <rPh sb="2" eb="4">
      <t>チュウオウ</t>
    </rPh>
    <phoneticPr fontId="3"/>
  </si>
  <si>
    <t>福山南*</t>
    <phoneticPr fontId="3"/>
  </si>
  <si>
    <t>※毎日新聞芦田は朝日新聞駅家、戸手に統合。</t>
    <rPh sb="1" eb="3">
      <t>マイニチ</t>
    </rPh>
    <rPh sb="3" eb="5">
      <t>シンブン</t>
    </rPh>
    <rPh sb="5" eb="7">
      <t>アシダ</t>
    </rPh>
    <rPh sb="8" eb="10">
      <t>アサヒ</t>
    </rPh>
    <rPh sb="10" eb="12">
      <t>シンブン</t>
    </rPh>
    <rPh sb="12" eb="14">
      <t>エキヤ</t>
    </rPh>
    <rPh sb="15" eb="17">
      <t>トデ</t>
    </rPh>
    <rPh sb="18" eb="20">
      <t>トウゴウ</t>
    </rPh>
    <phoneticPr fontId="3"/>
  </si>
  <si>
    <t>八幡C</t>
    <rPh sb="0" eb="2">
      <t>ヤハタ</t>
    </rPh>
    <phoneticPr fontId="3"/>
  </si>
  <si>
    <t>八幡*</t>
    <rPh sb="0" eb="2">
      <t>ヤハタ</t>
    </rPh>
    <phoneticPr fontId="3"/>
  </si>
  <si>
    <t>豊田郡</t>
    <rPh sb="0" eb="2">
      <t>トヨタ</t>
    </rPh>
    <rPh sb="2" eb="3">
      <t>グン</t>
    </rPh>
    <phoneticPr fontId="3"/>
  </si>
  <si>
    <t>豊田郡（大崎上島町）</t>
    <rPh sb="0" eb="2">
      <t>トヨダ</t>
    </rPh>
    <rPh sb="2" eb="3">
      <t>グン</t>
    </rPh>
    <rPh sb="4" eb="6">
      <t>オオサキチョ</t>
    </rPh>
    <rPh sb="6" eb="7">
      <t>ウエ</t>
    </rPh>
    <rPh sb="7" eb="8">
      <t>シマ</t>
    </rPh>
    <rPh sb="8" eb="9">
      <t>チョウ</t>
    </rPh>
    <phoneticPr fontId="3"/>
  </si>
  <si>
    <t>竹原中央*</t>
    <rPh sb="0" eb="2">
      <t>タケハラ</t>
    </rPh>
    <rPh sb="2" eb="4">
      <t>チュウオウ</t>
    </rPh>
    <phoneticPr fontId="3"/>
  </si>
  <si>
    <t>竹原中央Y</t>
    <rPh sb="0" eb="2">
      <t>タケハラ</t>
    </rPh>
    <rPh sb="2" eb="4">
      <t>チュウオウ</t>
    </rPh>
    <phoneticPr fontId="3"/>
  </si>
  <si>
    <t>○中国・山陽新聞上下は三次市甲奴町を含む。</t>
    <rPh sb="4" eb="6">
      <t>サンヨウ</t>
    </rPh>
    <phoneticPr fontId="3"/>
  </si>
  <si>
    <t>中山・温品*</t>
    <rPh sb="0" eb="2">
      <t>ナカヤマ</t>
    </rPh>
    <rPh sb="3" eb="5">
      <t>ヌクシナ</t>
    </rPh>
    <phoneticPr fontId="3"/>
  </si>
  <si>
    <t>中山・温品C</t>
    <rPh sb="0" eb="2">
      <t>ナカヤマ</t>
    </rPh>
    <rPh sb="3" eb="5">
      <t>ヌクシナ</t>
    </rPh>
    <phoneticPr fontId="3"/>
  </si>
  <si>
    <t>温品通り*</t>
    <rPh sb="0" eb="2">
      <t>ヌクシナ</t>
    </rPh>
    <rPh sb="2" eb="3">
      <t>トオ</t>
    </rPh>
    <phoneticPr fontId="3"/>
  </si>
  <si>
    <t>温品通りC</t>
    <rPh sb="0" eb="2">
      <t>ヌクシナ</t>
    </rPh>
    <rPh sb="2" eb="3">
      <t>トオ</t>
    </rPh>
    <phoneticPr fontId="3"/>
  </si>
  <si>
    <t>広島県</t>
    <rPh sb="0" eb="3">
      <t>ヒロシマケン</t>
    </rPh>
    <phoneticPr fontId="3"/>
  </si>
  <si>
    <t>千田・吉島</t>
    <rPh sb="0" eb="2">
      <t>センダ</t>
    </rPh>
    <rPh sb="3" eb="5">
      <t>ヨシジマ</t>
    </rPh>
    <phoneticPr fontId="3"/>
  </si>
  <si>
    <t>（14-6）に記載</t>
    <phoneticPr fontId="3"/>
  </si>
  <si>
    <t>室尾A</t>
    <phoneticPr fontId="3"/>
  </si>
  <si>
    <t>○音戸は各新聞、倉橋町の一部を含む。</t>
    <rPh sb="4" eb="5">
      <t>カク</t>
    </rPh>
    <rPh sb="5" eb="7">
      <t>シンブン</t>
    </rPh>
    <rPh sb="8" eb="11">
      <t>クラハシチョウ</t>
    </rPh>
    <rPh sb="12" eb="14">
      <t>イチブ</t>
    </rPh>
    <rPh sb="15" eb="16">
      <t>フク</t>
    </rPh>
    <phoneticPr fontId="3"/>
  </si>
  <si>
    <t>東野C</t>
    <phoneticPr fontId="3"/>
  </si>
  <si>
    <t>吉名C</t>
    <rPh sb="0" eb="1">
      <t>ヨシ</t>
    </rPh>
    <rPh sb="1" eb="2">
      <t>ナ</t>
    </rPh>
    <phoneticPr fontId="3"/>
  </si>
  <si>
    <t>宇品北仁保*</t>
    <rPh sb="0" eb="2">
      <t>ウジナ</t>
    </rPh>
    <rPh sb="2" eb="3">
      <t>キタ</t>
    </rPh>
    <rPh sb="3" eb="4">
      <t>ジン</t>
    </rPh>
    <rPh sb="4" eb="5">
      <t>ホ</t>
    </rPh>
    <phoneticPr fontId="3"/>
  </si>
  <si>
    <t>宇品北仁保C</t>
    <phoneticPr fontId="3"/>
  </si>
  <si>
    <t>宇品北仁保</t>
    <phoneticPr fontId="3"/>
  </si>
  <si>
    <t>牛田C</t>
    <rPh sb="0" eb="2">
      <t>ウシダ</t>
    </rPh>
    <phoneticPr fontId="3"/>
  </si>
  <si>
    <t>高野*</t>
    <rPh sb="0" eb="2">
      <t>タカノ</t>
    </rPh>
    <phoneticPr fontId="3"/>
  </si>
  <si>
    <t>○中国新聞竹原、読売新聞竹原中央は大乗・契島を含む。</t>
  </si>
  <si>
    <t>※休日は、福永430部、油木1,010部折込可能。</t>
    <rPh sb="5" eb="7">
      <t>フクナガ</t>
    </rPh>
    <rPh sb="10" eb="11">
      <t>ブ</t>
    </rPh>
    <rPh sb="12" eb="14">
      <t>ユキ</t>
    </rPh>
    <phoneticPr fontId="3"/>
  </si>
  <si>
    <t>福山（営）C</t>
    <phoneticPr fontId="3"/>
  </si>
  <si>
    <t>曙・多治米C</t>
    <phoneticPr fontId="3"/>
  </si>
  <si>
    <t>蔵王C</t>
    <phoneticPr fontId="3"/>
  </si>
  <si>
    <t>伊勢丘C</t>
    <phoneticPr fontId="3"/>
  </si>
  <si>
    <t>水呑C</t>
    <phoneticPr fontId="3"/>
  </si>
  <si>
    <t>福山田尻・鞆C</t>
    <phoneticPr fontId="3"/>
  </si>
  <si>
    <t>松永C</t>
    <phoneticPr fontId="3"/>
  </si>
  <si>
    <t>松永南C</t>
    <phoneticPr fontId="3"/>
  </si>
  <si>
    <t>福山千年・沼隈C</t>
    <phoneticPr fontId="3"/>
  </si>
  <si>
    <t>田島･横島C</t>
    <phoneticPr fontId="3"/>
  </si>
  <si>
    <t>神辺C</t>
    <phoneticPr fontId="3"/>
  </si>
  <si>
    <t>神辺北C</t>
    <phoneticPr fontId="3"/>
  </si>
  <si>
    <t>駅家C</t>
    <phoneticPr fontId="3"/>
  </si>
  <si>
    <t>戸手駅家西C</t>
    <phoneticPr fontId="3"/>
  </si>
  <si>
    <t>新市C</t>
    <phoneticPr fontId="3"/>
  </si>
  <si>
    <t>府中C</t>
    <phoneticPr fontId="3"/>
  </si>
  <si>
    <t>上下C</t>
    <phoneticPr fontId="3"/>
  </si>
  <si>
    <t>福山駅南A</t>
    <rPh sb="0" eb="2">
      <t>フクヤマ</t>
    </rPh>
    <rPh sb="2" eb="3">
      <t>エキ</t>
    </rPh>
    <rPh sb="3" eb="4">
      <t>ミナミ</t>
    </rPh>
    <phoneticPr fontId="3"/>
  </si>
  <si>
    <t>福山中央A</t>
    <phoneticPr fontId="3"/>
  </si>
  <si>
    <t>福山南A</t>
    <phoneticPr fontId="3"/>
  </si>
  <si>
    <t>福山北A</t>
    <phoneticPr fontId="3"/>
  </si>
  <si>
    <t>福山東A</t>
    <phoneticPr fontId="3"/>
  </si>
  <si>
    <t>春日A</t>
    <rPh sb="0" eb="2">
      <t>カスガ</t>
    </rPh>
    <phoneticPr fontId="3"/>
  </si>
  <si>
    <t>深津A</t>
    <phoneticPr fontId="3"/>
  </si>
  <si>
    <t>駅家A</t>
    <phoneticPr fontId="3"/>
  </si>
  <si>
    <t>沼隈Y</t>
    <rPh sb="0" eb="2">
      <t>ヌマクマ</t>
    </rPh>
    <phoneticPr fontId="3"/>
  </si>
  <si>
    <t>〇熊野は安芸区阿戸町を、瀬野は安芸区中野・中野東の一部を含む。</t>
    <rPh sb="1" eb="3">
      <t>クマノ</t>
    </rPh>
    <rPh sb="12" eb="14">
      <t>セノ</t>
    </rPh>
    <phoneticPr fontId="3"/>
  </si>
  <si>
    <t>○中国新聞安佐町北は山県郡北広島町阿坂・今吉田・吉木地区を含む。</t>
    <rPh sb="10" eb="12">
      <t>ヤマガタ</t>
    </rPh>
    <rPh sb="12" eb="13">
      <t>グン</t>
    </rPh>
    <rPh sb="13" eb="14">
      <t>キタ</t>
    </rPh>
    <rPh sb="14" eb="17">
      <t>ヒロシマチョウ</t>
    </rPh>
    <rPh sb="25" eb="26">
      <t>キ</t>
    </rPh>
    <phoneticPr fontId="3"/>
  </si>
  <si>
    <t>○呉市郷原町は、中国新聞西条南・黒瀬（14-8）に、読売新聞黒瀬（14-8）に含む。</t>
    <rPh sb="8" eb="10">
      <t>チュウゴク</t>
    </rPh>
    <rPh sb="10" eb="12">
      <t>シンブン</t>
    </rPh>
    <rPh sb="12" eb="14">
      <t>サイジョウ</t>
    </rPh>
    <rPh sb="14" eb="15">
      <t>ナン</t>
    </rPh>
    <rPh sb="16" eb="18">
      <t>クロセ</t>
    </rPh>
    <rPh sb="26" eb="28">
      <t>ヨミウリ</t>
    </rPh>
    <rPh sb="28" eb="30">
      <t>シンブン</t>
    </rPh>
    <rPh sb="30" eb="32">
      <t>クロセ</t>
    </rPh>
    <rPh sb="39" eb="40">
      <t>フク</t>
    </rPh>
    <phoneticPr fontId="3"/>
  </si>
  <si>
    <t>〇中国新聞音戸は、旧室尾を含む。</t>
    <rPh sb="1" eb="3">
      <t>チュウゴク</t>
    </rPh>
    <rPh sb="3" eb="5">
      <t>シンブン</t>
    </rPh>
    <rPh sb="5" eb="6">
      <t>オト</t>
    </rPh>
    <rPh sb="6" eb="7">
      <t>ト</t>
    </rPh>
    <rPh sb="9" eb="10">
      <t>キュウ</t>
    </rPh>
    <rPh sb="10" eb="12">
      <t>ムロオ</t>
    </rPh>
    <rPh sb="13" eb="14">
      <t>フク</t>
    </rPh>
    <phoneticPr fontId="3"/>
  </si>
  <si>
    <t>〇読売新聞音戸は、旧室尾を含む。</t>
    <rPh sb="1" eb="3">
      <t>ヨミウリ</t>
    </rPh>
    <rPh sb="3" eb="5">
      <t>シンブン</t>
    </rPh>
    <rPh sb="5" eb="6">
      <t>オト</t>
    </rPh>
    <rPh sb="6" eb="7">
      <t>ト</t>
    </rPh>
    <rPh sb="9" eb="10">
      <t>キュウ</t>
    </rPh>
    <rPh sb="10" eb="12">
      <t>ムロオ</t>
    </rPh>
    <rPh sb="13" eb="14">
      <t>フク</t>
    </rPh>
    <phoneticPr fontId="3"/>
  </si>
  <si>
    <t xml:space="preserve">○中国新聞西条南・黒瀬、読売黒瀬は呉市郷原町を含む｡ </t>
    <rPh sb="1" eb="3">
      <t>チュウゴク</t>
    </rPh>
    <rPh sb="3" eb="5">
      <t>シンブン</t>
    </rPh>
    <rPh sb="5" eb="7">
      <t>サイジョウ</t>
    </rPh>
    <rPh sb="7" eb="8">
      <t>ミナミ</t>
    </rPh>
    <rPh sb="9" eb="11">
      <t>クロセ</t>
    </rPh>
    <rPh sb="12" eb="14">
      <t>ヨミウリ</t>
    </rPh>
    <rPh sb="14" eb="16">
      <t>クロセ</t>
    </rPh>
    <rPh sb="17" eb="19">
      <t>クレシ</t>
    </rPh>
    <rPh sb="19" eb="20">
      <t>ゴウ</t>
    </rPh>
    <rPh sb="20" eb="21">
      <t>ハラ</t>
    </rPh>
    <rPh sb="21" eb="22">
      <t>チョウ</t>
    </rPh>
    <rPh sb="23" eb="24">
      <t>フク</t>
    </rPh>
    <phoneticPr fontId="3"/>
  </si>
  <si>
    <t>○山県郡北広島町阿坂・今吉田・吉木地区は中国新聞安佐町北（14-3）に含む。</t>
    <rPh sb="1" eb="4">
      <t>ヤマガタグン</t>
    </rPh>
    <rPh sb="4" eb="5">
      <t>キタ</t>
    </rPh>
    <rPh sb="5" eb="7">
      <t>ヒロシマ</t>
    </rPh>
    <rPh sb="7" eb="8">
      <t>チョウ</t>
    </rPh>
    <rPh sb="8" eb="9">
      <t>ア</t>
    </rPh>
    <rPh sb="9" eb="10">
      <t>サカ</t>
    </rPh>
    <rPh sb="11" eb="12">
      <t>イマ</t>
    </rPh>
    <rPh sb="12" eb="14">
      <t>ヨシダ</t>
    </rPh>
    <rPh sb="15" eb="16">
      <t>ヨシ</t>
    </rPh>
    <rPh sb="16" eb="17">
      <t>キ</t>
    </rPh>
    <rPh sb="17" eb="19">
      <t>チク</t>
    </rPh>
    <rPh sb="20" eb="22">
      <t>チュウゴク</t>
    </rPh>
    <rPh sb="22" eb="24">
      <t>シンブン</t>
    </rPh>
    <rPh sb="24" eb="26">
      <t>アサ</t>
    </rPh>
    <rPh sb="26" eb="27">
      <t>チョウ</t>
    </rPh>
    <rPh sb="27" eb="28">
      <t>キタ</t>
    </rPh>
    <rPh sb="35" eb="36">
      <t>フク</t>
    </rPh>
    <phoneticPr fontId="3"/>
  </si>
  <si>
    <t>○中国新聞川迫は旧豊平町の一部を含む。</t>
    <rPh sb="1" eb="3">
      <t>チュウゴク</t>
    </rPh>
    <rPh sb="3" eb="5">
      <t>シンブン</t>
    </rPh>
    <rPh sb="5" eb="6">
      <t>カワ</t>
    </rPh>
    <rPh sb="6" eb="7">
      <t>サコ</t>
    </rPh>
    <rPh sb="8" eb="9">
      <t>キュウ</t>
    </rPh>
    <rPh sb="9" eb="12">
      <t>トヨヒラチョウ</t>
    </rPh>
    <rPh sb="13" eb="15">
      <t>イチブ</t>
    </rPh>
    <rPh sb="16" eb="17">
      <t>フク</t>
    </rPh>
    <phoneticPr fontId="3"/>
  </si>
  <si>
    <t>○中国新聞大朝は旧芸北町の一部を含む。</t>
    <rPh sb="1" eb="3">
      <t>チュウゴク</t>
    </rPh>
    <rPh sb="3" eb="5">
      <t>シンブン</t>
    </rPh>
    <rPh sb="5" eb="7">
      <t>オオアサ</t>
    </rPh>
    <rPh sb="8" eb="9">
      <t>キュウ</t>
    </rPh>
    <rPh sb="9" eb="12">
      <t>ゲイホクチョウ</t>
    </rPh>
    <rPh sb="13" eb="15">
      <t>イチブ</t>
    </rPh>
    <rPh sb="16" eb="17">
      <t>フク</t>
    </rPh>
    <phoneticPr fontId="3"/>
  </si>
  <si>
    <t>○中国新聞加計は広島市佐伯区湯来町の一部水内地区を含む。</t>
    <rPh sb="1" eb="3">
      <t>チュウゴク</t>
    </rPh>
    <rPh sb="3" eb="5">
      <t>シンブン</t>
    </rPh>
    <rPh sb="5" eb="7">
      <t>カケイ</t>
    </rPh>
    <rPh sb="8" eb="10">
      <t>ヒロシマ</t>
    </rPh>
    <rPh sb="10" eb="11">
      <t>シ</t>
    </rPh>
    <rPh sb="11" eb="14">
      <t>サエキク</t>
    </rPh>
    <rPh sb="14" eb="17">
      <t>ユキチョウ</t>
    </rPh>
    <rPh sb="18" eb="20">
      <t>イチブ</t>
    </rPh>
    <rPh sb="20" eb="22">
      <t>ミズウチ</t>
    </rPh>
    <rPh sb="22" eb="24">
      <t>チク</t>
    </rPh>
    <rPh sb="25" eb="26">
      <t>フク</t>
    </rPh>
    <phoneticPr fontId="3"/>
  </si>
  <si>
    <t>○中国新聞八千代南は広島市安佐北区白木町志路地区の一部を含む。</t>
    <rPh sb="1" eb="3">
      <t>チュウゴク</t>
    </rPh>
    <rPh sb="3" eb="5">
      <t>シンブン</t>
    </rPh>
    <rPh sb="5" eb="8">
      <t>ヤチヨ</t>
    </rPh>
    <rPh sb="8" eb="9">
      <t>ミナミ</t>
    </rPh>
    <rPh sb="10" eb="13">
      <t>ヒロシマシ</t>
    </rPh>
    <rPh sb="13" eb="17">
      <t>アサキタク</t>
    </rPh>
    <rPh sb="17" eb="20">
      <t>シラキチョウ</t>
    </rPh>
    <rPh sb="20" eb="21">
      <t>シ</t>
    </rPh>
    <rPh sb="21" eb="22">
      <t>ミチ</t>
    </rPh>
    <rPh sb="22" eb="24">
      <t>チク</t>
    </rPh>
    <rPh sb="25" eb="27">
      <t>イチブ</t>
    </rPh>
    <rPh sb="28" eb="29">
      <t>フク</t>
    </rPh>
    <phoneticPr fontId="3"/>
  </si>
  <si>
    <t>○三原市佐木島は中国新聞三原中央（約100部）・瀬戸田（約150部）・読売新聞瀬戸田（約100部）（14-13）に含む。</t>
    <rPh sb="4" eb="5">
      <t>サ</t>
    </rPh>
    <rPh sb="5" eb="6">
      <t>キ</t>
    </rPh>
    <rPh sb="6" eb="7">
      <t>シマ</t>
    </rPh>
    <rPh sb="8" eb="10">
      <t>チュウゴク</t>
    </rPh>
    <rPh sb="10" eb="12">
      <t>シンブン</t>
    </rPh>
    <rPh sb="12" eb="14">
      <t>ミハラ</t>
    </rPh>
    <rPh sb="14" eb="16">
      <t>チュウオウ</t>
    </rPh>
    <rPh sb="17" eb="18">
      <t>ヤク</t>
    </rPh>
    <rPh sb="21" eb="22">
      <t>ブ</t>
    </rPh>
    <rPh sb="24" eb="27">
      <t>セトダ</t>
    </rPh>
    <rPh sb="28" eb="29">
      <t>ヤク</t>
    </rPh>
    <rPh sb="32" eb="33">
      <t>ブ</t>
    </rPh>
    <rPh sb="35" eb="37">
      <t>ヨミウリ</t>
    </rPh>
    <rPh sb="37" eb="39">
      <t>シンブン</t>
    </rPh>
    <rPh sb="39" eb="42">
      <t>セトダ</t>
    </rPh>
    <rPh sb="43" eb="44">
      <t>ヤク</t>
    </rPh>
    <rPh sb="47" eb="48">
      <t>ブ</t>
    </rPh>
    <rPh sb="57" eb="58">
      <t>フク</t>
    </rPh>
    <phoneticPr fontId="3"/>
  </si>
  <si>
    <t>○世羅町の津田・長田・黒川・中の各地区は三好市三和東（14-9）に含む。</t>
    <rPh sb="20" eb="23">
      <t>ミヨシシ</t>
    </rPh>
    <phoneticPr fontId="3"/>
  </si>
  <si>
    <t>○中国・読売新聞の瀬戸田は三原市佐木島（中国約150部・読売約100部）を含む。</t>
    <rPh sb="6" eb="8">
      <t>シンブン</t>
    </rPh>
    <rPh sb="22" eb="23">
      <t>ヤク</t>
    </rPh>
    <rPh sb="30" eb="31">
      <t>ヤク</t>
    </rPh>
    <phoneticPr fontId="3"/>
  </si>
  <si>
    <t>神辺A</t>
    <rPh sb="0" eb="2">
      <t>カンナベ</t>
    </rPh>
    <phoneticPr fontId="3"/>
  </si>
  <si>
    <t>駅家A</t>
    <rPh sb="0" eb="1">
      <t>エキ</t>
    </rPh>
    <rPh sb="1" eb="2">
      <t>イエ</t>
    </rPh>
    <phoneticPr fontId="3"/>
  </si>
  <si>
    <t>駅家C</t>
    <rPh sb="0" eb="2">
      <t>エキヤ</t>
    </rPh>
    <phoneticPr fontId="3"/>
  </si>
  <si>
    <t>三原市</t>
    <rPh sb="0" eb="3">
      <t>ミハラシ</t>
    </rPh>
    <phoneticPr fontId="3"/>
  </si>
  <si>
    <t>西条C</t>
    <rPh sb="0" eb="1">
      <t>サイジョウ</t>
    </rPh>
    <rPh sb="1" eb="2">
      <t>ジョウ</t>
    </rPh>
    <phoneticPr fontId="3"/>
  </si>
  <si>
    <t>※三原市大和町の和木・徳良販売所は三原市のページ（14-12）に移動し、中国新聞サービスセンター福山営業所からの手配となります。</t>
    <rPh sb="1" eb="4">
      <t>ミハラシ</t>
    </rPh>
    <rPh sb="4" eb="7">
      <t>ヤマトチョウ</t>
    </rPh>
    <rPh sb="8" eb="10">
      <t>ワキ</t>
    </rPh>
    <rPh sb="11" eb="13">
      <t>トクラ</t>
    </rPh>
    <rPh sb="13" eb="15">
      <t>ハンバイ</t>
    </rPh>
    <rPh sb="15" eb="16">
      <t>ショ</t>
    </rPh>
    <rPh sb="17" eb="20">
      <t>ミハラシ</t>
    </rPh>
    <rPh sb="32" eb="34">
      <t>イドウ</t>
    </rPh>
    <rPh sb="36" eb="40">
      <t>チュウゴクシンブン</t>
    </rPh>
    <rPh sb="48" eb="50">
      <t>フクヤマ</t>
    </rPh>
    <rPh sb="50" eb="53">
      <t>エイギョウショ</t>
    </rPh>
    <rPh sb="56" eb="58">
      <t>テハイ</t>
    </rPh>
    <phoneticPr fontId="3"/>
  </si>
  <si>
    <t>※削除しないでください。（53行-99行まで選択してセルの高さを表示しないにしてください）</t>
    <rPh sb="1" eb="3">
      <t>サクジョ</t>
    </rPh>
    <rPh sb="15" eb="16">
      <t>ギョウ</t>
    </rPh>
    <rPh sb="19" eb="20">
      <t>ギョウ</t>
    </rPh>
    <rPh sb="22" eb="24">
      <t>センタク</t>
    </rPh>
    <rPh sb="29" eb="30">
      <t>タカ</t>
    </rPh>
    <rPh sb="32" eb="34">
      <t>ヒョウジ</t>
    </rPh>
    <phoneticPr fontId="3"/>
  </si>
  <si>
    <t>三原南*</t>
    <rPh sb="0" eb="2">
      <t>ミハラ</t>
    </rPh>
    <rPh sb="2" eb="3">
      <t>ミナミ</t>
    </rPh>
    <phoneticPr fontId="3"/>
  </si>
  <si>
    <t>三原南C</t>
    <rPh sb="2" eb="3">
      <t>ミナミ</t>
    </rPh>
    <phoneticPr fontId="3"/>
  </si>
  <si>
    <t>603SA003407032008</t>
    <phoneticPr fontId="3"/>
  </si>
  <si>
    <t>2023年12月</t>
    <rPh sb="4" eb="5">
      <t>１９９９ネン</t>
    </rPh>
    <rPh sb="7" eb="8">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</si>
</sst>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9"/>
      <color indexed="12"/>
      <name val="ＭＳ Ｐゴシック"/>
      <family val="3"/>
      <charset val="128"/>
    </font>
    <font>
      <u/>
      <sz val="9"/>
      <name val="ＭＳ Ｐゴシック"/>
      <family val="3"/>
      <charset val="128"/>
    </font>
    <font>
      <sz val="11"/>
      <color indexed="9"/>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10"/>
      <name val="ＭＳ Ｐゴシック"/>
      <family val="3"/>
      <charset val="128"/>
    </font>
    <font>
      <sz val="16"/>
      <name val="ＭＳ Ｐゴシック"/>
      <family val="3"/>
      <charset val="128"/>
    </font>
    <font>
      <sz val="10"/>
      <color indexed="9"/>
      <name val="ＭＳ Ｐゴシック"/>
      <family val="3"/>
      <charset val="128"/>
    </font>
    <font>
      <sz val="5.5"/>
      <name val="ＭＳ Ｐゴシック"/>
      <family val="3"/>
      <charset val="128"/>
    </font>
    <font>
      <sz val="8.5"/>
      <name val="ＭＳ Ｐゴシック"/>
      <family val="3"/>
      <charset val="128"/>
    </font>
    <font>
      <sz val="8.6999999999999993"/>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1">
    <border>
      <left/>
      <right/>
      <top/>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s>
  <cellStyleXfs count="2">
    <xf numFmtId="0" fontId="0" fillId="0" borderId="0"/>
    <xf numFmtId="38" fontId="2" fillId="0" borderId="0" applyFont="0" applyFill="0" applyBorder="0" applyAlignment="0" applyProtection="0"/>
  </cellStyleXfs>
  <cellXfs count="424">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0" xfId="0" applyNumberFormat="1"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38" fontId="14" fillId="0" borderId="5" xfId="1" applyFont="1" applyBorder="1" applyAlignment="1" applyProtection="1">
      <alignment vertical="center"/>
      <protection locked="0"/>
    </xf>
    <xf numFmtId="0" fontId="5" fillId="0" borderId="1" xfId="0" applyFont="1" applyBorder="1" applyAlignment="1">
      <alignment vertical="center" shrinkToFit="1"/>
    </xf>
    <xf numFmtId="176" fontId="6" fillId="0" borderId="1" xfId="0" applyNumberFormat="1" applyFont="1" applyBorder="1" applyAlignment="1">
      <alignment horizontal="center" shrinkToFit="1"/>
    </xf>
    <xf numFmtId="0" fontId="6" fillId="0" borderId="6" xfId="0" applyFont="1" applyBorder="1" applyAlignment="1">
      <alignment horizontal="center" shrinkToFit="1"/>
    </xf>
    <xf numFmtId="0" fontId="5" fillId="0" borderId="7" xfId="0" applyFont="1" applyBorder="1" applyAlignment="1">
      <alignment vertical="center" shrinkToFit="1"/>
    </xf>
    <xf numFmtId="38" fontId="8" fillId="0" borderId="8" xfId="1" applyFont="1" applyBorder="1" applyAlignment="1" applyProtection="1">
      <alignment vertical="center" shrinkToFit="1"/>
      <protection locked="0"/>
    </xf>
    <xf numFmtId="0" fontId="5" fillId="0" borderId="9" xfId="0" applyFont="1" applyBorder="1" applyAlignment="1">
      <alignment vertical="center" shrinkToFit="1"/>
    </xf>
    <xf numFmtId="38" fontId="5" fillId="0" borderId="9" xfId="1" applyFont="1" applyBorder="1" applyAlignment="1">
      <alignment vertical="center" shrinkToFit="1"/>
    </xf>
    <xf numFmtId="38" fontId="8" fillId="0" borderId="10" xfId="1" applyFont="1" applyBorder="1" applyAlignment="1" applyProtection="1">
      <alignment vertical="center" shrinkToFit="1"/>
      <protection locked="0"/>
    </xf>
    <xf numFmtId="0" fontId="5" fillId="0" borderId="11" xfId="0" applyFont="1" applyBorder="1" applyAlignment="1">
      <alignment vertical="center" shrinkToFit="1"/>
    </xf>
    <xf numFmtId="38" fontId="5" fillId="0" borderId="11" xfId="1" applyFont="1" applyBorder="1" applyAlignment="1">
      <alignment vertical="center" shrinkToFit="1"/>
    </xf>
    <xf numFmtId="38" fontId="8" fillId="0" borderId="12" xfId="1" applyFont="1" applyBorder="1" applyAlignment="1" applyProtection="1">
      <alignment vertical="center" shrinkToFit="1"/>
      <protection locked="0"/>
    </xf>
    <xf numFmtId="38" fontId="5" fillId="0" borderId="13" xfId="1" applyFont="1" applyBorder="1" applyAlignment="1">
      <alignment vertical="center" shrinkToFit="1"/>
    </xf>
    <xf numFmtId="38" fontId="10" fillId="0" borderId="14" xfId="1" applyFont="1" applyBorder="1" applyAlignment="1">
      <alignment vertical="center" shrinkToFit="1"/>
    </xf>
    <xf numFmtId="0" fontId="5" fillId="0" borderId="15" xfId="0" applyFont="1" applyBorder="1" applyAlignment="1">
      <alignment vertical="center" shrinkToFit="1"/>
    </xf>
    <xf numFmtId="38" fontId="5" fillId="0" borderId="15" xfId="1" applyFont="1" applyBorder="1" applyAlignment="1">
      <alignment vertical="center" shrinkToFit="1"/>
    </xf>
    <xf numFmtId="38" fontId="8" fillId="0" borderId="16" xfId="1" applyFont="1" applyBorder="1" applyAlignment="1" applyProtection="1">
      <alignment vertical="center" shrinkToFit="1"/>
      <protection locked="0"/>
    </xf>
    <xf numFmtId="176" fontId="5" fillId="0" borderId="0" xfId="0" applyNumberFormat="1" applyFont="1" applyAlignment="1">
      <alignment vertical="center" shrinkToFit="1"/>
    </xf>
    <xf numFmtId="176" fontId="5" fillId="0" borderId="1" xfId="0" applyNumberFormat="1" applyFont="1" applyBorder="1" applyAlignment="1">
      <alignment horizontal="center" shrinkToFit="1"/>
    </xf>
    <xf numFmtId="38" fontId="10" fillId="0" borderId="1" xfId="1" applyFont="1" applyBorder="1" applyAlignment="1">
      <alignment vertical="center" shrinkToFit="1"/>
    </xf>
    <xf numFmtId="38" fontId="8" fillId="0" borderId="17" xfId="1" applyFont="1" applyBorder="1" applyAlignment="1" applyProtection="1">
      <alignment vertical="center" shrinkToFit="1"/>
      <protection locked="0"/>
    </xf>
    <xf numFmtId="38" fontId="8" fillId="0" borderId="18" xfId="1" applyFont="1" applyBorder="1" applyAlignment="1" applyProtection="1">
      <alignment vertical="center" shrinkToFit="1"/>
      <protection locked="0"/>
    </xf>
    <xf numFmtId="0" fontId="5" fillId="0" borderId="0" xfId="0" applyFont="1" applyAlignment="1">
      <alignment vertical="center" shrinkToFit="1"/>
    </xf>
    <xf numFmtId="38" fontId="5" fillId="0" borderId="5" xfId="1" applyFont="1" applyBorder="1" applyAlignment="1">
      <alignment vertical="center" shrinkToFit="1"/>
    </xf>
    <xf numFmtId="0" fontId="5" fillId="0" borderId="19" xfId="0" applyFont="1" applyBorder="1" applyAlignment="1">
      <alignment vertical="center" shrinkToFit="1"/>
    </xf>
    <xf numFmtId="38" fontId="5" fillId="0" borderId="19" xfId="1" applyFont="1" applyBorder="1" applyAlignment="1">
      <alignment vertical="center" shrinkToFit="1"/>
    </xf>
    <xf numFmtId="38" fontId="8" fillId="0" borderId="20" xfId="1" applyFont="1" applyBorder="1" applyAlignment="1" applyProtection="1">
      <alignment vertical="center" shrinkToFit="1"/>
      <protection locked="0"/>
    </xf>
    <xf numFmtId="0" fontId="5" fillId="0" borderId="21" xfId="0" applyFont="1" applyBorder="1" applyAlignment="1">
      <alignment vertical="center" shrinkToFit="1"/>
    </xf>
    <xf numFmtId="38" fontId="5" fillId="0" borderId="21" xfId="1" applyFont="1" applyBorder="1" applyAlignment="1">
      <alignment vertical="center" shrinkToFit="1"/>
    </xf>
    <xf numFmtId="38" fontId="5" fillId="0" borderId="7" xfId="1" applyFont="1" applyBorder="1" applyAlignment="1">
      <alignment vertical="center" shrinkToFit="1"/>
    </xf>
    <xf numFmtId="0" fontId="5" fillId="0" borderId="13" xfId="0" applyFont="1" applyBorder="1" applyAlignment="1">
      <alignment vertical="center" shrinkToFit="1"/>
    </xf>
    <xf numFmtId="38" fontId="5" fillId="0" borderId="22" xfId="1" applyFont="1" applyBorder="1" applyAlignment="1">
      <alignment vertical="center" shrinkToFit="1"/>
    </xf>
    <xf numFmtId="38" fontId="8" fillId="0" borderId="14" xfId="1" applyFont="1" applyBorder="1" applyAlignment="1" applyProtection="1">
      <alignment vertical="center" shrinkToFit="1"/>
      <protection locked="0"/>
    </xf>
    <xf numFmtId="0" fontId="5" fillId="0" borderId="23" xfId="0"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vertical="center" shrinkToFit="1"/>
    </xf>
    <xf numFmtId="38" fontId="8" fillId="0" borderId="25" xfId="1" applyFont="1" applyBorder="1" applyAlignment="1" applyProtection="1">
      <alignment vertical="center" shrinkToFit="1"/>
      <protection locked="0"/>
    </xf>
    <xf numFmtId="38" fontId="5" fillId="0" borderId="1" xfId="1" applyFont="1" applyBorder="1" applyAlignment="1">
      <alignment vertical="center" shrinkToFit="1"/>
    </xf>
    <xf numFmtId="38" fontId="8" fillId="0" borderId="10" xfId="1" applyFont="1" applyBorder="1" applyAlignment="1">
      <alignment vertical="center" shrinkToFit="1"/>
    </xf>
    <xf numFmtId="38" fontId="8" fillId="0" borderId="12" xfId="1" applyFont="1" applyBorder="1" applyAlignment="1">
      <alignment vertical="center" shrinkToFit="1"/>
    </xf>
    <xf numFmtId="38" fontId="5" fillId="0" borderId="26" xfId="1" applyFont="1" applyBorder="1" applyAlignment="1">
      <alignment vertical="center" shrinkToFit="1"/>
    </xf>
    <xf numFmtId="0" fontId="5" fillId="0" borderId="27" xfId="0" applyFont="1" applyBorder="1" applyAlignment="1">
      <alignment vertical="center" shrinkToFit="1"/>
    </xf>
    <xf numFmtId="0" fontId="8" fillId="0" borderId="10" xfId="0" applyFont="1" applyBorder="1" applyAlignment="1">
      <alignment vertical="center" shrinkToFit="1"/>
    </xf>
    <xf numFmtId="0" fontId="8" fillId="0" borderId="16" xfId="0" applyFont="1" applyBorder="1" applyAlignment="1">
      <alignmen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5" fillId="0" borderId="4" xfId="0" applyFont="1" applyBorder="1" applyAlignment="1">
      <alignment vertical="center" shrinkToFit="1"/>
    </xf>
    <xf numFmtId="38" fontId="5" fillId="0" borderId="27" xfId="1" applyFont="1" applyBorder="1" applyAlignment="1">
      <alignment vertical="center" shrinkToFit="1"/>
    </xf>
    <xf numFmtId="38" fontId="8" fillId="0" borderId="16" xfId="1" applyFont="1" applyBorder="1" applyAlignment="1">
      <alignment vertical="center" shrinkToFit="1"/>
    </xf>
    <xf numFmtId="0" fontId="8" fillId="0" borderId="20" xfId="0" applyFont="1" applyBorder="1" applyAlignment="1" applyProtection="1">
      <alignment vertical="center" shrinkToFit="1"/>
      <protection locked="0"/>
    </xf>
    <xf numFmtId="0" fontId="8" fillId="0" borderId="20" xfId="0" applyFont="1" applyBorder="1" applyAlignment="1">
      <alignment vertical="center" shrinkToFit="1"/>
    </xf>
    <xf numFmtId="0" fontId="12" fillId="0" borderId="0" xfId="0" applyFont="1" applyAlignment="1">
      <alignment vertical="center" shrinkToFit="1"/>
    </xf>
    <xf numFmtId="0" fontId="5" fillId="0" borderId="31" xfId="0" applyFont="1" applyBorder="1" applyAlignment="1">
      <alignment vertical="center" shrinkToFit="1"/>
    </xf>
    <xf numFmtId="0" fontId="12" fillId="0" borderId="4" xfId="0" applyFont="1" applyBorder="1" applyAlignment="1">
      <alignment vertical="center" shrinkToFit="1"/>
    </xf>
    <xf numFmtId="38" fontId="8" fillId="0" borderId="20" xfId="1" applyFont="1" applyBorder="1" applyAlignment="1">
      <alignment vertical="center" shrinkToFit="1"/>
    </xf>
    <xf numFmtId="0" fontId="5" fillId="0" borderId="29" xfId="0" applyFont="1" applyBorder="1" applyAlignment="1">
      <alignment vertical="center" shrinkToFit="1"/>
    </xf>
    <xf numFmtId="0" fontId="5" fillId="0" borderId="32" xfId="0"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vertical="center" shrinkToFit="1"/>
    </xf>
    <xf numFmtId="0" fontId="15" fillId="0" borderId="34" xfId="0" applyFont="1" applyBorder="1" applyAlignment="1">
      <alignment vertical="center" shrinkToFit="1"/>
    </xf>
    <xf numFmtId="176" fontId="12" fillId="0" borderId="0" xfId="0" applyNumberFormat="1" applyFont="1" applyAlignment="1">
      <alignment vertical="center" shrinkToFit="1"/>
    </xf>
    <xf numFmtId="38" fontId="10" fillId="0" borderId="6" xfId="1" applyFont="1" applyBorder="1" applyAlignment="1">
      <alignment vertical="center" shrinkToFit="1"/>
    </xf>
    <xf numFmtId="0" fontId="5" fillId="0" borderId="24" xfId="0" applyFont="1" applyBorder="1" applyAlignment="1">
      <alignment vertical="center" shrinkToFit="1"/>
    </xf>
    <xf numFmtId="49" fontId="3" fillId="0" borderId="0" xfId="0" applyNumberFormat="1" applyFont="1" applyAlignment="1">
      <alignment vertical="center"/>
    </xf>
    <xf numFmtId="49" fontId="3" fillId="0" borderId="3" xfId="0" applyNumberFormat="1" applyFont="1" applyBorder="1" applyAlignment="1">
      <alignment vertical="center"/>
    </xf>
    <xf numFmtId="0" fontId="4" fillId="0" borderId="0" xfId="0" applyFont="1" applyAlignment="1">
      <alignment vertical="center"/>
    </xf>
    <xf numFmtId="49" fontId="3" fillId="0" borderId="35" xfId="0" applyNumberFormat="1" applyFont="1" applyBorder="1" applyAlignment="1">
      <alignment vertical="center"/>
    </xf>
    <xf numFmtId="0" fontId="3" fillId="0" borderId="35" xfId="0" applyFont="1" applyBorder="1" applyAlignment="1">
      <alignment vertical="center"/>
    </xf>
    <xf numFmtId="49" fontId="3" fillId="0" borderId="36" xfId="0" applyNumberFormat="1" applyFont="1" applyBorder="1" applyAlignment="1">
      <alignment vertical="center"/>
    </xf>
    <xf numFmtId="177" fontId="5" fillId="0" borderId="9" xfId="0" applyNumberFormat="1" applyFont="1" applyBorder="1" applyAlignment="1">
      <alignment vertical="center" shrinkToFit="1"/>
    </xf>
    <xf numFmtId="0" fontId="3" fillId="0" borderId="36" xfId="0" applyFont="1" applyBorder="1" applyAlignment="1">
      <alignment vertical="center"/>
    </xf>
    <xf numFmtId="49" fontId="3" fillId="0" borderId="37" xfId="0" applyNumberFormat="1" applyFont="1" applyBorder="1" applyAlignment="1">
      <alignment vertical="center"/>
    </xf>
    <xf numFmtId="0" fontId="3" fillId="0" borderId="37" xfId="0" applyFont="1" applyBorder="1" applyAlignment="1">
      <alignment vertical="center"/>
    </xf>
    <xf numFmtId="177" fontId="5" fillId="0" borderId="11" xfId="0" applyNumberFormat="1" applyFont="1" applyBorder="1" applyAlignment="1">
      <alignment vertical="center" shrinkToFit="1"/>
    </xf>
    <xf numFmtId="49" fontId="3" fillId="0" borderId="2" xfId="0" applyNumberFormat="1" applyFont="1" applyBorder="1" applyAlignment="1">
      <alignment vertical="center"/>
    </xf>
    <xf numFmtId="49" fontId="3" fillId="0" borderId="38" xfId="0" applyNumberFormat="1" applyFont="1" applyBorder="1" applyAlignment="1">
      <alignment vertical="center"/>
    </xf>
    <xf numFmtId="0" fontId="3" fillId="0" borderId="38" xfId="0" applyFont="1" applyBorder="1" applyAlignment="1">
      <alignment vertical="center"/>
    </xf>
    <xf numFmtId="177" fontId="5" fillId="0" borderId="15" xfId="0" applyNumberFormat="1" applyFont="1" applyBorder="1" applyAlignment="1">
      <alignment vertical="center" shrinkToFit="1"/>
    </xf>
    <xf numFmtId="49" fontId="5" fillId="0" borderId="0" xfId="0" applyNumberFormat="1" applyFont="1" applyAlignment="1">
      <alignment vertical="center" shrinkToFit="1"/>
    </xf>
    <xf numFmtId="177" fontId="5" fillId="0" borderId="0" xfId="0" applyNumberFormat="1" applyFont="1" applyAlignment="1">
      <alignment vertical="center" shrinkToFit="1"/>
    </xf>
    <xf numFmtId="0" fontId="3" fillId="0" borderId="39" xfId="0" applyFont="1" applyBorder="1" applyAlignment="1">
      <alignment vertical="center"/>
    </xf>
    <xf numFmtId="177" fontId="5" fillId="0" borderId="5" xfId="0" applyNumberFormat="1" applyFont="1" applyBorder="1" applyAlignment="1">
      <alignment vertical="center" shrinkToFit="1"/>
    </xf>
    <xf numFmtId="177" fontId="5" fillId="0" borderId="19" xfId="0" applyNumberFormat="1" applyFont="1" applyBorder="1" applyAlignment="1">
      <alignment vertical="center" shrinkToFit="1"/>
    </xf>
    <xf numFmtId="49" fontId="3" fillId="0" borderId="40" xfId="0" applyNumberFormat="1" applyFont="1" applyBorder="1" applyAlignment="1">
      <alignment vertical="center"/>
    </xf>
    <xf numFmtId="0" fontId="3" fillId="0" borderId="40" xfId="0" applyFont="1" applyBorder="1" applyAlignment="1">
      <alignment vertical="center"/>
    </xf>
    <xf numFmtId="177" fontId="5" fillId="0" borderId="21" xfId="0" applyNumberFormat="1" applyFont="1" applyBorder="1" applyAlignment="1">
      <alignment vertical="center" shrinkToFit="1"/>
    </xf>
    <xf numFmtId="49" fontId="3" fillId="0" borderId="41" xfId="0" applyNumberFormat="1" applyFont="1" applyBorder="1" applyAlignment="1">
      <alignment vertical="center"/>
    </xf>
    <xf numFmtId="0" fontId="3" fillId="0" borderId="42" xfId="0" applyFont="1" applyBorder="1" applyAlignment="1">
      <alignment vertical="center"/>
    </xf>
    <xf numFmtId="49" fontId="3" fillId="0" borderId="39" xfId="0" applyNumberFormat="1" applyFont="1" applyBorder="1" applyAlignment="1">
      <alignment vertical="center"/>
    </xf>
    <xf numFmtId="0" fontId="3" fillId="0" borderId="43" xfId="0" applyFont="1" applyBorder="1" applyAlignment="1">
      <alignment vertical="center"/>
    </xf>
    <xf numFmtId="49" fontId="3" fillId="0" borderId="44" xfId="0" applyNumberFormat="1" applyFont="1" applyBorder="1" applyAlignment="1">
      <alignment vertical="center"/>
    </xf>
    <xf numFmtId="0" fontId="3" fillId="0" borderId="45" xfId="0" applyFont="1" applyBorder="1" applyAlignment="1">
      <alignment vertical="center"/>
    </xf>
    <xf numFmtId="49" fontId="3" fillId="0" borderId="43" xfId="0" applyNumberFormat="1" applyFont="1" applyBorder="1" applyAlignment="1">
      <alignment vertical="center"/>
    </xf>
    <xf numFmtId="49" fontId="3" fillId="0" borderId="5" xfId="0" applyNumberFormat="1" applyFont="1" applyBorder="1" applyAlignment="1">
      <alignment vertical="center"/>
    </xf>
    <xf numFmtId="0" fontId="3" fillId="0" borderId="5" xfId="0" applyFont="1" applyBorder="1" applyAlignment="1">
      <alignment vertical="center"/>
    </xf>
    <xf numFmtId="49" fontId="3" fillId="0" borderId="1" xfId="0" applyNumberFormat="1"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32" xfId="0" applyFont="1" applyBorder="1" applyAlignment="1">
      <alignment vertical="center"/>
    </xf>
    <xf numFmtId="0" fontId="1" fillId="0" borderId="1" xfId="0" applyFont="1" applyBorder="1" applyAlignment="1">
      <alignment vertical="center" shrinkToFit="1"/>
    </xf>
    <xf numFmtId="176" fontId="6" fillId="0" borderId="1" xfId="0" applyNumberFormat="1" applyFont="1" applyBorder="1" applyAlignment="1">
      <alignment vertical="center" shrinkToFit="1"/>
    </xf>
    <xf numFmtId="49" fontId="3" fillId="0" borderId="4" xfId="0" applyNumberFormat="1" applyFont="1" applyBorder="1" applyAlignment="1">
      <alignment vertical="center"/>
    </xf>
    <xf numFmtId="49" fontId="3" fillId="0" borderId="42" xfId="0" applyNumberFormat="1" applyFont="1" applyBorder="1" applyAlignment="1">
      <alignment vertical="center"/>
    </xf>
    <xf numFmtId="0" fontId="17" fillId="0" borderId="0" xfId="0" applyFont="1" applyAlignment="1">
      <alignment vertical="center"/>
    </xf>
    <xf numFmtId="38" fontId="8" fillId="0" borderId="48" xfId="1" applyFont="1" applyBorder="1" applyAlignment="1" applyProtection="1">
      <alignment vertical="center" shrinkToFit="1"/>
      <protection locked="0"/>
    </xf>
    <xf numFmtId="38" fontId="8" fillId="0" borderId="49" xfId="1" applyFont="1" applyBorder="1" applyAlignment="1" applyProtection="1">
      <alignment vertical="center" shrinkToFit="1"/>
      <protection locked="0"/>
    </xf>
    <xf numFmtId="38" fontId="8" fillId="0" borderId="50" xfId="1" applyFont="1" applyBorder="1" applyAlignment="1" applyProtection="1">
      <alignment vertical="center" shrinkToFit="1"/>
      <protection locked="0"/>
    </xf>
    <xf numFmtId="49" fontId="5" fillId="0" borderId="1" xfId="0" applyNumberFormat="1" applyFont="1" applyBorder="1" applyAlignment="1">
      <alignment vertical="center"/>
    </xf>
    <xf numFmtId="176" fontId="3" fillId="0" borderId="1" xfId="0" applyNumberFormat="1" applyFont="1" applyBorder="1" applyAlignment="1">
      <alignment horizontal="right" vertical="center"/>
    </xf>
    <xf numFmtId="0" fontId="6" fillId="0" borderId="1" xfId="0" applyFont="1" applyBorder="1" applyAlignment="1">
      <alignment vertical="center" shrinkToFit="1"/>
    </xf>
    <xf numFmtId="49" fontId="6" fillId="0" borderId="31" xfId="0" applyNumberFormat="1" applyFont="1" applyBorder="1" applyAlignment="1">
      <alignment vertical="center"/>
    </xf>
    <xf numFmtId="176" fontId="3" fillId="0" borderId="31" xfId="0" applyNumberFormat="1" applyFont="1" applyBorder="1" applyAlignment="1">
      <alignment horizontal="right" vertical="center"/>
    </xf>
    <xf numFmtId="0" fontId="6" fillId="0" borderId="31" xfId="0" applyFont="1" applyBorder="1" applyAlignment="1">
      <alignment vertical="center" shrinkToFit="1"/>
    </xf>
    <xf numFmtId="49" fontId="3" fillId="0" borderId="31" xfId="0" applyNumberFormat="1" applyFont="1" applyBorder="1" applyAlignment="1">
      <alignment vertical="center"/>
    </xf>
    <xf numFmtId="38" fontId="16" fillId="0" borderId="14" xfId="1" applyFont="1" applyBorder="1" applyAlignment="1">
      <alignment vertical="center" shrinkToFit="1"/>
    </xf>
    <xf numFmtId="38" fontId="10" fillId="0" borderId="13" xfId="1" applyFont="1" applyBorder="1" applyAlignment="1">
      <alignment vertical="center" shrinkToFit="1"/>
    </xf>
    <xf numFmtId="0" fontId="5" fillId="0" borderId="6" xfId="0" applyFont="1" applyBorder="1" applyAlignment="1">
      <alignment horizontal="center" shrinkToFit="1"/>
    </xf>
    <xf numFmtId="49" fontId="3" fillId="2" borderId="31" xfId="0" applyNumberFormat="1" applyFont="1" applyFill="1" applyBorder="1" applyAlignment="1">
      <alignment vertical="center"/>
    </xf>
    <xf numFmtId="0" fontId="3" fillId="2" borderId="1" xfId="0" applyFont="1" applyFill="1" applyBorder="1" applyAlignment="1">
      <alignment vertical="center"/>
    </xf>
    <xf numFmtId="0" fontId="3" fillId="2" borderId="31" xfId="0" applyFont="1" applyFill="1" applyBorder="1" applyAlignment="1">
      <alignment vertical="center"/>
    </xf>
    <xf numFmtId="176" fontId="6" fillId="0" borderId="31" xfId="0" applyNumberFormat="1" applyFont="1" applyBorder="1" applyAlignment="1">
      <alignment vertical="center" shrinkToFit="1"/>
    </xf>
    <xf numFmtId="0" fontId="6" fillId="2" borderId="1" xfId="0" applyFont="1" applyFill="1" applyBorder="1" applyAlignment="1">
      <alignment vertical="center"/>
    </xf>
    <xf numFmtId="0" fontId="6" fillId="2" borderId="31" xfId="0" applyFont="1" applyFill="1" applyBorder="1" applyAlignment="1">
      <alignment vertical="center"/>
    </xf>
    <xf numFmtId="0" fontId="1" fillId="2" borderId="31" xfId="0" applyFont="1" applyFill="1" applyBorder="1" applyAlignment="1">
      <alignment vertical="center" shrinkToFit="1"/>
    </xf>
    <xf numFmtId="0" fontId="1" fillId="2" borderId="1" xfId="0" applyFont="1" applyFill="1" applyBorder="1" applyAlignment="1">
      <alignment vertical="center"/>
    </xf>
    <xf numFmtId="0" fontId="1" fillId="2" borderId="31" xfId="0" applyFont="1" applyFill="1" applyBorder="1" applyAlignment="1">
      <alignment vertical="center"/>
    </xf>
    <xf numFmtId="0" fontId="1" fillId="0" borderId="31" xfId="0" applyFont="1" applyBorder="1" applyAlignment="1">
      <alignment vertical="center" shrinkToFit="1"/>
    </xf>
    <xf numFmtId="38" fontId="10" fillId="0" borderId="51" xfId="1" applyFont="1" applyBorder="1" applyAlignment="1">
      <alignment vertical="center" shrinkToFit="1"/>
    </xf>
    <xf numFmtId="38" fontId="15" fillId="0" borderId="9" xfId="1" applyFont="1" applyBorder="1" applyAlignment="1" applyProtection="1">
      <alignment vertical="center" shrinkToFit="1"/>
      <protection locked="0"/>
    </xf>
    <xf numFmtId="38" fontId="15" fillId="0" borderId="11" xfId="1" applyFont="1" applyBorder="1" applyAlignment="1" applyProtection="1">
      <alignment vertical="center" shrinkToFit="1"/>
      <protection locked="0"/>
    </xf>
    <xf numFmtId="38" fontId="14" fillId="0" borderId="36" xfId="1" applyFont="1" applyBorder="1" applyAlignment="1" applyProtection="1">
      <alignment vertical="center"/>
      <protection locked="0"/>
    </xf>
    <xf numFmtId="38" fontId="16" fillId="0" borderId="22" xfId="1" applyFont="1" applyBorder="1" applyAlignment="1">
      <alignment vertical="center" shrinkToFit="1"/>
    </xf>
    <xf numFmtId="0" fontId="18" fillId="3" borderId="52" xfId="0" applyFont="1" applyFill="1" applyBorder="1" applyAlignment="1">
      <alignment horizontal="center" vertical="center" shrinkToFit="1"/>
    </xf>
    <xf numFmtId="0" fontId="18" fillId="0" borderId="0" xfId="0" applyFont="1" applyAlignment="1">
      <alignment horizontal="center" vertical="center" shrinkToFit="1"/>
    </xf>
    <xf numFmtId="0" fontId="12" fillId="0" borderId="0" xfId="0" applyFont="1" applyAlignment="1">
      <alignment horizontal="right" vertical="center"/>
    </xf>
    <xf numFmtId="49" fontId="0" fillId="0" borderId="0" xfId="0" applyNumberFormat="1" applyAlignment="1">
      <alignment horizontal="right" vertical="center" shrinkToFit="1"/>
    </xf>
    <xf numFmtId="176" fontId="5" fillId="0" borderId="53" xfId="0" applyNumberFormat="1" applyFont="1" applyBorder="1" applyAlignment="1">
      <alignment vertical="center" shrinkToFit="1"/>
    </xf>
    <xf numFmtId="38" fontId="15" fillId="0" borderId="15" xfId="1" applyFont="1" applyBorder="1" applyAlignment="1" applyProtection="1">
      <alignment vertical="center" shrinkToFit="1"/>
      <protection locked="0"/>
    </xf>
    <xf numFmtId="49" fontId="3" fillId="0" borderId="29" xfId="0" applyNumberFormat="1" applyFont="1" applyBorder="1" applyAlignment="1">
      <alignment vertical="center"/>
    </xf>
    <xf numFmtId="176" fontId="3" fillId="0" borderId="29" xfId="0" applyNumberFormat="1" applyFont="1" applyBorder="1" applyAlignment="1">
      <alignment horizontal="right" vertical="center"/>
    </xf>
    <xf numFmtId="38" fontId="6" fillId="0" borderId="31" xfId="0" applyNumberFormat="1" applyFont="1" applyBorder="1" applyAlignment="1">
      <alignment vertical="center" shrinkToFit="1"/>
    </xf>
    <xf numFmtId="38" fontId="16" fillId="0" borderId="54" xfId="0" applyNumberFormat="1" applyFont="1" applyBorder="1" applyAlignment="1">
      <alignment vertical="center" shrinkToFit="1"/>
    </xf>
    <xf numFmtId="49" fontId="6" fillId="0" borderId="55" xfId="0" applyNumberFormat="1" applyFont="1" applyBorder="1" applyAlignment="1">
      <alignment vertical="center"/>
    </xf>
    <xf numFmtId="38" fontId="6" fillId="0" borderId="29" xfId="0" applyNumberFormat="1" applyFont="1" applyBorder="1" applyAlignment="1">
      <alignment vertical="center" shrinkToFit="1"/>
    </xf>
    <xf numFmtId="38" fontId="16" fillId="0" borderId="56" xfId="0" applyNumberFormat="1" applyFont="1" applyBorder="1" applyAlignment="1">
      <alignment vertical="center" shrinkToFit="1"/>
    </xf>
    <xf numFmtId="176" fontId="5" fillId="0" borderId="0" xfId="0" applyNumberFormat="1" applyFont="1" applyAlignment="1">
      <alignment horizontal="right"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xf>
    <xf numFmtId="0" fontId="19" fillId="2" borderId="0" xfId="0" applyFont="1" applyFill="1" applyAlignment="1">
      <alignment vertical="center"/>
    </xf>
    <xf numFmtId="0" fontId="1" fillId="0" borderId="2"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57" fontId="20" fillId="0" borderId="57" xfId="0" applyNumberFormat="1" applyFont="1" applyBorder="1" applyAlignment="1" applyProtection="1">
      <alignment horizontal="center" vertical="center" shrinkToFit="1"/>
      <protection locked="0"/>
    </xf>
    <xf numFmtId="57" fontId="20" fillId="0" borderId="24" xfId="0" applyNumberFormat="1"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38" fontId="20" fillId="0" borderId="20" xfId="1" applyFont="1" applyBorder="1" applyAlignment="1" applyProtection="1">
      <alignment horizontal="center" vertical="center" shrinkToFit="1"/>
      <protection locked="0"/>
    </xf>
    <xf numFmtId="0" fontId="19" fillId="0" borderId="0" xfId="0" applyFont="1" applyAlignment="1">
      <alignment vertical="center"/>
    </xf>
    <xf numFmtId="0" fontId="0" fillId="0" borderId="58" xfId="0" applyBorder="1" applyAlignment="1" applyProtection="1">
      <alignment vertical="center"/>
      <protection locked="0"/>
    </xf>
    <xf numFmtId="0" fontId="0" fillId="0" borderId="4" xfId="0" applyBorder="1" applyAlignment="1" applyProtection="1">
      <alignment vertical="center"/>
      <protection locked="0"/>
    </xf>
    <xf numFmtId="0" fontId="0" fillId="2" borderId="42" xfId="0" applyFill="1" applyBorder="1" applyAlignment="1">
      <alignment vertical="center"/>
    </xf>
    <xf numFmtId="0" fontId="0" fillId="0" borderId="42" xfId="0" applyBorder="1" applyAlignment="1" applyProtection="1">
      <alignment vertical="center"/>
      <protection locked="0"/>
    </xf>
    <xf numFmtId="0" fontId="0" fillId="0" borderId="0" xfId="0" applyAlignment="1" applyProtection="1">
      <alignment vertical="center"/>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12" fillId="2" borderId="0" xfId="0" applyFont="1" applyFill="1" applyAlignment="1">
      <alignment vertical="center"/>
    </xf>
    <xf numFmtId="38" fontId="10" fillId="0" borderId="22" xfId="1" applyFont="1" applyBorder="1" applyAlignment="1">
      <alignment vertical="center" shrinkToFit="1"/>
    </xf>
    <xf numFmtId="38" fontId="5" fillId="0" borderId="46" xfId="1" applyFont="1" applyBorder="1" applyAlignment="1">
      <alignment vertical="center" shrinkToFit="1"/>
    </xf>
    <xf numFmtId="0" fontId="5" fillId="0" borderId="4" xfId="0" applyFont="1" applyBorder="1" applyAlignment="1">
      <alignment vertical="center"/>
    </xf>
    <xf numFmtId="0" fontId="9" fillId="0" borderId="9" xfId="0" applyFont="1" applyBorder="1" applyAlignment="1">
      <alignment vertical="center"/>
    </xf>
    <xf numFmtId="38" fontId="14" fillId="0" borderId="2" xfId="1" applyFont="1" applyBorder="1" applyAlignment="1" applyProtection="1">
      <alignment vertical="center"/>
      <protection locked="0"/>
    </xf>
    <xf numFmtId="38" fontId="15" fillId="0" borderId="19" xfId="1" applyFont="1" applyBorder="1" applyAlignment="1" applyProtection="1">
      <alignment vertical="center" shrinkToFit="1"/>
      <protection locked="0"/>
    </xf>
    <xf numFmtId="38" fontId="14" fillId="0" borderId="61" xfId="1" applyFont="1" applyBorder="1" applyAlignment="1" applyProtection="1">
      <alignment vertical="center"/>
      <protection locked="0"/>
    </xf>
    <xf numFmtId="38" fontId="15" fillId="0" borderId="27" xfId="1" applyFont="1" applyBorder="1" applyAlignment="1" applyProtection="1">
      <alignment vertical="center" shrinkToFit="1"/>
      <protection locked="0"/>
    </xf>
    <xf numFmtId="38" fontId="15" fillId="0" borderId="13" xfId="1" applyFont="1" applyBorder="1" applyAlignment="1" applyProtection="1">
      <alignment vertical="center" shrinkToFit="1"/>
      <protection locked="0"/>
    </xf>
    <xf numFmtId="38" fontId="8" fillId="0" borderId="57" xfId="1" applyFont="1" applyBorder="1" applyAlignment="1" applyProtection="1">
      <alignment vertical="center" shrinkToFit="1"/>
      <protection locked="0"/>
    </xf>
    <xf numFmtId="0" fontId="3" fillId="0" borderId="9" xfId="0" applyFont="1" applyBorder="1" applyAlignment="1">
      <alignment vertical="center"/>
    </xf>
    <xf numFmtId="0" fontId="3" fillId="0" borderId="24" xfId="0" applyFont="1" applyBorder="1" applyAlignment="1">
      <alignment vertical="center"/>
    </xf>
    <xf numFmtId="0" fontId="18" fillId="3" borderId="3" xfId="0" applyFont="1" applyFill="1" applyBorder="1" applyAlignment="1">
      <alignment horizontal="center" vertical="center" shrinkToFit="1"/>
    </xf>
    <xf numFmtId="0" fontId="3" fillId="0" borderId="33" xfId="0" applyFont="1" applyBorder="1" applyAlignment="1">
      <alignment vertical="center"/>
    </xf>
    <xf numFmtId="49" fontId="3" fillId="0" borderId="62" xfId="0" applyNumberFormat="1" applyFont="1" applyBorder="1" applyAlignment="1">
      <alignment vertical="center"/>
    </xf>
    <xf numFmtId="0" fontId="18" fillId="3" borderId="6" xfId="0" applyFont="1" applyFill="1" applyBorder="1" applyAlignment="1">
      <alignment horizontal="center" vertical="center" shrinkToFit="1"/>
    </xf>
    <xf numFmtId="49" fontId="3" fillId="0" borderId="34" xfId="0" applyNumberFormat="1" applyFont="1" applyBorder="1" applyAlignment="1">
      <alignment vertical="center"/>
    </xf>
    <xf numFmtId="0" fontId="3" fillId="0" borderId="9" xfId="0" applyFont="1" applyBorder="1" applyAlignment="1">
      <alignment vertical="center" shrinkToFit="1"/>
    </xf>
    <xf numFmtId="38" fontId="3" fillId="0" borderId="9" xfId="1" applyFont="1" applyBorder="1" applyAlignment="1">
      <alignment vertical="center"/>
    </xf>
    <xf numFmtId="0" fontId="21" fillId="0" borderId="0" xfId="0" applyFont="1" applyAlignment="1">
      <alignment horizontal="center" vertical="center" shrinkToFit="1"/>
    </xf>
    <xf numFmtId="0" fontId="1" fillId="0" borderId="0" xfId="0" applyFont="1" applyAlignment="1">
      <alignment horizontal="center" vertical="center"/>
    </xf>
    <xf numFmtId="0" fontId="21" fillId="0" borderId="0" xfId="0" applyFont="1" applyAlignment="1">
      <alignment horizontal="center" vertical="center"/>
    </xf>
    <xf numFmtId="0" fontId="18" fillId="3" borderId="52" xfId="0" applyFont="1" applyFill="1" applyBorder="1" applyAlignment="1">
      <alignment horizontal="center" vertical="center"/>
    </xf>
    <xf numFmtId="177" fontId="3" fillId="0" borderId="49" xfId="0" applyNumberFormat="1" applyFont="1" applyBorder="1" applyAlignment="1">
      <alignment vertical="center"/>
    </xf>
    <xf numFmtId="38" fontId="3" fillId="0" borderId="36" xfId="1" applyFont="1" applyBorder="1" applyAlignment="1">
      <alignment vertical="center"/>
    </xf>
    <xf numFmtId="0" fontId="9" fillId="0" borderId="0" xfId="0" applyFont="1" applyAlignment="1">
      <alignment horizontal="center" vertical="center"/>
    </xf>
    <xf numFmtId="0" fontId="12" fillId="0" borderId="31" xfId="0" applyFont="1" applyBorder="1" applyAlignment="1">
      <alignment horizontal="right" vertical="center"/>
    </xf>
    <xf numFmtId="0" fontId="12" fillId="0" borderId="54" xfId="0" applyFont="1" applyBorder="1" applyAlignment="1">
      <alignment vertical="center"/>
    </xf>
    <xf numFmtId="0" fontId="12" fillId="0" borderId="45" xfId="0" applyFont="1" applyBorder="1" applyAlignment="1">
      <alignment horizontal="right" vertical="center"/>
    </xf>
    <xf numFmtId="0" fontId="12" fillId="0" borderId="54" xfId="0" applyFont="1" applyBorder="1" applyAlignment="1">
      <alignment horizontal="left" vertical="center"/>
    </xf>
    <xf numFmtId="0" fontId="12" fillId="0" borderId="3" xfId="0" applyFont="1" applyBorder="1" applyAlignment="1">
      <alignment vertical="center"/>
    </xf>
    <xf numFmtId="0" fontId="12" fillId="0" borderId="0" xfId="0" applyFont="1" applyAlignment="1">
      <alignment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45" xfId="0" applyFont="1" applyBorder="1" applyAlignment="1">
      <alignment vertical="center"/>
    </xf>
    <xf numFmtId="0" fontId="12" fillId="0" borderId="31" xfId="0" applyFont="1" applyBorder="1" applyAlignment="1">
      <alignment vertical="center"/>
    </xf>
    <xf numFmtId="0" fontId="3" fillId="0" borderId="44" xfId="0" applyFont="1" applyBorder="1" applyAlignment="1">
      <alignment horizontal="center"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13" fillId="0" borderId="0" xfId="0" applyFont="1" applyAlignment="1">
      <alignment horizontal="center" vertical="center"/>
    </xf>
    <xf numFmtId="0" fontId="3" fillId="0" borderId="60" xfId="0" applyFont="1" applyBorder="1" applyAlignment="1">
      <alignment horizontal="center" vertical="center"/>
    </xf>
    <xf numFmtId="38" fontId="5" fillId="0" borderId="41" xfId="1" applyFont="1" applyBorder="1" applyAlignment="1">
      <alignment vertical="center" shrinkToFit="1"/>
    </xf>
    <xf numFmtId="38" fontId="5" fillId="0" borderId="0" xfId="1" applyFont="1" applyAlignment="1">
      <alignment vertical="center" shrinkToFit="1"/>
    </xf>
    <xf numFmtId="38" fontId="12" fillId="0" borderId="0" xfId="1" applyFont="1" applyAlignment="1">
      <alignment vertical="center" shrinkToFit="1"/>
    </xf>
    <xf numFmtId="0" fontId="12" fillId="0" borderId="25" xfId="0" applyFont="1" applyBorder="1" applyAlignment="1">
      <alignment horizontal="center" vertical="center"/>
    </xf>
    <xf numFmtId="0" fontId="12" fillId="0" borderId="17" xfId="0" applyFont="1" applyBorder="1" applyAlignment="1">
      <alignment horizontal="right" vertical="center"/>
    </xf>
    <xf numFmtId="38" fontId="12" fillId="0" borderId="6" xfId="1" applyFont="1" applyBorder="1" applyAlignment="1">
      <alignment horizontal="right" vertical="center"/>
    </xf>
    <xf numFmtId="38" fontId="5" fillId="0" borderId="3" xfId="1" applyFont="1" applyBorder="1" applyAlignment="1">
      <alignment vertical="center" shrinkToFit="1"/>
    </xf>
    <xf numFmtId="38" fontId="6" fillId="0" borderId="1" xfId="0" applyNumberFormat="1" applyFont="1" applyBorder="1" applyAlignment="1">
      <alignment vertical="center" shrinkToFit="1"/>
    </xf>
    <xf numFmtId="38" fontId="3" fillId="0" borderId="11" xfId="1" applyFont="1" applyBorder="1" applyAlignment="1">
      <alignment vertical="center"/>
    </xf>
    <xf numFmtId="0" fontId="3" fillId="0" borderId="19" xfId="0" applyFont="1" applyBorder="1" applyAlignment="1">
      <alignment vertical="center"/>
    </xf>
    <xf numFmtId="38" fontId="3" fillId="0" borderId="19" xfId="1" applyFont="1" applyBorder="1" applyAlignment="1">
      <alignment vertical="center"/>
    </xf>
    <xf numFmtId="0" fontId="18" fillId="3" borderId="64"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66" xfId="0" applyFont="1" applyFill="1" applyBorder="1" applyAlignment="1">
      <alignment horizontal="center" vertical="center"/>
    </xf>
    <xf numFmtId="38" fontId="14" fillId="0" borderId="46" xfId="1" applyFont="1" applyBorder="1" applyAlignment="1" applyProtection="1">
      <alignment vertical="center"/>
      <protection locked="0"/>
    </xf>
    <xf numFmtId="38" fontId="14" fillId="0" borderId="32" xfId="1" applyFont="1" applyBorder="1" applyAlignment="1" applyProtection="1">
      <alignment vertical="center"/>
      <protection locked="0"/>
    </xf>
    <xf numFmtId="0" fontId="3" fillId="0" borderId="22" xfId="0" applyFont="1" applyBorder="1" applyAlignment="1">
      <alignment vertical="center"/>
    </xf>
    <xf numFmtId="38" fontId="14" fillId="0" borderId="24" xfId="1" applyFont="1" applyBorder="1" applyAlignment="1" applyProtection="1">
      <alignment vertical="center"/>
      <protection locked="0"/>
    </xf>
    <xf numFmtId="38" fontId="14" fillId="0" borderId="22" xfId="1" applyFont="1" applyBorder="1" applyAlignment="1" applyProtection="1">
      <alignment vertical="center"/>
      <protection locked="0"/>
    </xf>
    <xf numFmtId="38" fontId="8" fillId="0" borderId="67" xfId="1" applyFont="1" applyBorder="1" applyAlignment="1" applyProtection="1">
      <alignment vertical="center" shrinkToFit="1"/>
      <protection locked="0"/>
    </xf>
    <xf numFmtId="49" fontId="0" fillId="0" borderId="0" xfId="0" applyNumberFormat="1" applyAlignment="1">
      <alignment horizontal="right" vertical="center"/>
    </xf>
    <xf numFmtId="38" fontId="8" fillId="0" borderId="60" xfId="1" applyFont="1" applyBorder="1" applyAlignment="1" applyProtection="1">
      <alignment vertical="center" shrinkToFit="1"/>
      <protection locked="0"/>
    </xf>
    <xf numFmtId="38" fontId="8" fillId="0" borderId="28" xfId="1" applyFont="1" applyBorder="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center" vertical="center"/>
    </xf>
    <xf numFmtId="49" fontId="2" fillId="0" borderId="0" xfId="0" applyNumberFormat="1" applyFont="1" applyAlignment="1">
      <alignment horizontal="right" vertical="center"/>
    </xf>
    <xf numFmtId="38" fontId="12" fillId="0" borderId="4" xfId="1" applyFont="1" applyBorder="1" applyAlignment="1">
      <alignment vertical="center" shrinkToFit="1"/>
    </xf>
    <xf numFmtId="38" fontId="5" fillId="0" borderId="4" xfId="1" applyFont="1" applyBorder="1" applyAlignment="1">
      <alignment horizontal="right" vertical="center"/>
    </xf>
    <xf numFmtId="38" fontId="16" fillId="0" borderId="31" xfId="0" applyNumberFormat="1" applyFont="1" applyBorder="1" applyAlignment="1">
      <alignment vertical="center" shrinkToFit="1"/>
    </xf>
    <xf numFmtId="0" fontId="6" fillId="2" borderId="6" xfId="0" applyFont="1" applyFill="1" applyBorder="1" applyAlignment="1">
      <alignment vertical="center"/>
    </xf>
    <xf numFmtId="0" fontId="6" fillId="2" borderId="54" xfId="0" applyFont="1" applyFill="1" applyBorder="1" applyAlignment="1">
      <alignment vertical="center"/>
    </xf>
    <xf numFmtId="176" fontId="5" fillId="0" borderId="1" xfId="0" applyNumberFormat="1" applyFont="1" applyBorder="1" applyAlignment="1">
      <alignment vertical="center" shrinkToFit="1"/>
    </xf>
    <xf numFmtId="0" fontId="3" fillId="0" borderId="31" xfId="0" applyFont="1" applyBorder="1" applyAlignment="1">
      <alignment vertical="center"/>
    </xf>
    <xf numFmtId="176" fontId="5" fillId="0" borderId="31" xfId="0" applyNumberFormat="1" applyFont="1" applyBorder="1" applyAlignment="1">
      <alignment vertical="center" shrinkToFit="1"/>
    </xf>
    <xf numFmtId="49" fontId="5" fillId="0" borderId="1" xfId="0" applyNumberFormat="1" applyFont="1" applyBorder="1" applyAlignment="1">
      <alignment vertical="center" shrinkToFit="1"/>
    </xf>
    <xf numFmtId="49" fontId="6" fillId="0" borderId="58"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38" fontId="5" fillId="0" borderId="61" xfId="1" applyFont="1" applyBorder="1" applyAlignment="1">
      <alignment vertical="center" shrinkToFit="1"/>
    </xf>
    <xf numFmtId="0" fontId="2" fillId="0" borderId="0" xfId="0" applyFont="1" applyAlignment="1">
      <alignment horizontal="center" vertical="center" shrinkToFit="1"/>
    </xf>
    <xf numFmtId="176" fontId="3" fillId="2" borderId="31" xfId="0" applyNumberFormat="1" applyFont="1" applyFill="1" applyBorder="1" applyAlignment="1">
      <alignment vertical="center"/>
    </xf>
    <xf numFmtId="176" fontId="5" fillId="2" borderId="31" xfId="0" applyNumberFormat="1" applyFont="1" applyFill="1" applyBorder="1" applyAlignment="1">
      <alignment vertical="center" shrinkToFit="1"/>
    </xf>
    <xf numFmtId="176" fontId="12" fillId="2" borderId="31" xfId="0" applyNumberFormat="1" applyFont="1" applyFill="1" applyBorder="1" applyAlignment="1">
      <alignment vertical="center" shrinkToFit="1"/>
    </xf>
    <xf numFmtId="0" fontId="5" fillId="2" borderId="31" xfId="0" applyFont="1" applyFill="1" applyBorder="1" applyAlignment="1">
      <alignment vertical="center" shrinkToFit="1"/>
    </xf>
    <xf numFmtId="176" fontId="12" fillId="2" borderId="54" xfId="0" applyNumberFormat="1" applyFont="1" applyFill="1" applyBorder="1" applyAlignment="1">
      <alignment vertical="center" shrinkToFit="1"/>
    </xf>
    <xf numFmtId="49" fontId="3" fillId="0" borderId="45" xfId="0" applyNumberFormat="1" applyFont="1" applyBorder="1" applyAlignment="1">
      <alignment vertical="center"/>
    </xf>
    <xf numFmtId="49" fontId="2" fillId="0" borderId="0" xfId="0" applyNumberFormat="1" applyFont="1" applyAlignment="1">
      <alignment horizontal="center" vertical="center"/>
    </xf>
    <xf numFmtId="0" fontId="2" fillId="0" borderId="0" xfId="0" applyFont="1" applyAlignment="1">
      <alignment vertical="center" shrinkToFit="1"/>
    </xf>
    <xf numFmtId="176" fontId="2" fillId="0" borderId="0" xfId="0" applyNumberFormat="1" applyFont="1" applyAlignment="1">
      <alignment vertical="center" shrinkToFit="1"/>
    </xf>
    <xf numFmtId="0" fontId="2" fillId="0" borderId="0" xfId="0" applyFont="1" applyAlignment="1">
      <alignment horizontal="right" vertical="center"/>
    </xf>
    <xf numFmtId="49" fontId="2" fillId="0" borderId="0" xfId="0" applyNumberFormat="1" applyFont="1" applyAlignment="1">
      <alignment horizontal="right" vertical="center" shrinkToFit="1"/>
    </xf>
    <xf numFmtId="0" fontId="23" fillId="0" borderId="0" xfId="0" applyFont="1" applyAlignment="1">
      <alignment vertical="center"/>
    </xf>
    <xf numFmtId="0" fontId="18" fillId="3" borderId="65" xfId="0" applyFont="1" applyFill="1" applyBorder="1" applyAlignment="1">
      <alignment horizontal="right" vertical="center"/>
    </xf>
    <xf numFmtId="0" fontId="18" fillId="3" borderId="66" xfId="0" applyFont="1" applyFill="1" applyBorder="1" applyAlignment="1">
      <alignment horizontal="right" vertical="center"/>
    </xf>
    <xf numFmtId="0" fontId="12" fillId="0" borderId="0" xfId="0" applyFont="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38" fontId="12" fillId="0" borderId="0" xfId="1" applyFont="1" applyAlignment="1">
      <alignment horizontal="right" vertical="center" shrinkToFit="1"/>
    </xf>
    <xf numFmtId="0" fontId="2" fillId="0" borderId="68" xfId="0" applyFont="1" applyBorder="1" applyAlignment="1">
      <alignment horizontal="center" vertical="center"/>
    </xf>
    <xf numFmtId="38" fontId="5" fillId="0" borderId="69" xfId="1" applyFont="1" applyBorder="1" applyAlignment="1">
      <alignment vertical="center" shrinkToFit="1"/>
    </xf>
    <xf numFmtId="38" fontId="12" fillId="0" borderId="69" xfId="1" applyFont="1" applyBorder="1" applyAlignment="1">
      <alignment vertical="center" shrinkToFit="1"/>
    </xf>
    <xf numFmtId="38" fontId="5" fillId="0" borderId="70" xfId="0" applyNumberFormat="1" applyFont="1" applyBorder="1" applyAlignment="1">
      <alignment vertical="center" shrinkToFit="1"/>
    </xf>
    <xf numFmtId="38" fontId="10" fillId="0" borderId="71" xfId="0" applyNumberFormat="1" applyFont="1" applyBorder="1" applyAlignment="1">
      <alignment vertical="center" shrinkToFit="1"/>
    </xf>
    <xf numFmtId="38" fontId="5" fillId="2" borderId="70" xfId="0" applyNumberFormat="1" applyFont="1" applyFill="1" applyBorder="1" applyAlignment="1">
      <alignment horizontal="center" vertical="center" shrinkToFit="1"/>
    </xf>
    <xf numFmtId="38" fontId="10" fillId="0" borderId="72" xfId="0" applyNumberFormat="1" applyFont="1" applyBorder="1" applyAlignment="1">
      <alignment vertical="center" shrinkToFit="1"/>
    </xf>
    <xf numFmtId="38" fontId="5" fillId="0" borderId="0" xfId="1" applyFont="1" applyAlignment="1">
      <alignment horizontal="right" vertical="center"/>
    </xf>
    <xf numFmtId="0" fontId="12" fillId="0" borderId="68" xfId="0" applyFont="1" applyBorder="1" applyAlignment="1">
      <alignment vertical="center"/>
    </xf>
    <xf numFmtId="38" fontId="5" fillId="0" borderId="73" xfId="1" applyFont="1" applyBorder="1" applyAlignment="1">
      <alignment vertical="center" shrinkToFit="1"/>
    </xf>
    <xf numFmtId="38" fontId="10" fillId="0" borderId="71" xfId="1" applyFont="1" applyBorder="1" applyAlignment="1">
      <alignment vertical="center" shrinkToFit="1"/>
    </xf>
    <xf numFmtId="0" fontId="2" fillId="3" borderId="0" xfId="0" applyFont="1" applyFill="1" applyAlignment="1">
      <alignment horizontal="right" vertical="center"/>
    </xf>
    <xf numFmtId="0" fontId="18" fillId="3" borderId="0" xfId="0" applyFont="1" applyFill="1" applyAlignment="1">
      <alignment horizontal="center" vertical="center"/>
    </xf>
    <xf numFmtId="0" fontId="2" fillId="3" borderId="0" xfId="0" applyFont="1" applyFill="1" applyAlignment="1">
      <alignment vertical="center"/>
    </xf>
    <xf numFmtId="0" fontId="18" fillId="0" borderId="0" xfId="0" applyFont="1" applyAlignment="1">
      <alignment horizontal="center" vertical="center"/>
    </xf>
    <xf numFmtId="38" fontId="10" fillId="0" borderId="0" xfId="1" applyFont="1" applyAlignment="1">
      <alignment vertical="center" shrinkToFit="1"/>
    </xf>
    <xf numFmtId="0" fontId="24" fillId="3" borderId="0" xfId="0" applyFont="1" applyFill="1" applyAlignment="1">
      <alignment horizontal="center" vertical="center"/>
    </xf>
    <xf numFmtId="0" fontId="18" fillId="3" borderId="0" xfId="0" applyFont="1" applyFill="1" applyAlignment="1">
      <alignment vertical="center"/>
    </xf>
    <xf numFmtId="38" fontId="12" fillId="0" borderId="74" xfId="1" applyFont="1" applyBorder="1" applyAlignment="1">
      <alignment horizontal="right" vertical="center"/>
    </xf>
    <xf numFmtId="49" fontId="5" fillId="0" borderId="31" xfId="0" applyNumberFormat="1" applyFont="1" applyBorder="1" applyAlignment="1">
      <alignment vertical="center"/>
    </xf>
    <xf numFmtId="0" fontId="3" fillId="0" borderId="62" xfId="0" applyFont="1" applyBorder="1" applyAlignment="1">
      <alignment vertical="center"/>
    </xf>
    <xf numFmtId="0" fontId="14" fillId="0" borderId="36" xfId="0" applyFont="1" applyBorder="1" applyAlignment="1">
      <alignment vertical="center"/>
    </xf>
    <xf numFmtId="0" fontId="15" fillId="0" borderId="9" xfId="0" applyFont="1" applyBorder="1" applyAlignment="1">
      <alignment vertical="center" shrinkToFit="1"/>
    </xf>
    <xf numFmtId="0" fontId="5" fillId="0" borderId="5" xfId="0" applyFont="1" applyBorder="1" applyAlignment="1">
      <alignment vertical="center" shrinkToFit="1"/>
    </xf>
    <xf numFmtId="0" fontId="3" fillId="0" borderId="28" xfId="0" applyFont="1" applyBorder="1" applyAlignment="1">
      <alignment vertical="center"/>
    </xf>
    <xf numFmtId="0" fontId="12" fillId="0" borderId="75" xfId="0" applyFont="1" applyBorder="1" applyAlignment="1">
      <alignment vertical="center"/>
    </xf>
    <xf numFmtId="0" fontId="12" fillId="0" borderId="58" xfId="0" applyFont="1" applyBorder="1" applyAlignment="1">
      <alignment vertical="center"/>
    </xf>
    <xf numFmtId="38" fontId="5" fillId="0" borderId="4" xfId="1" applyFont="1" applyBorder="1" applyAlignment="1">
      <alignment vertical="center" shrinkToFit="1"/>
    </xf>
    <xf numFmtId="38" fontId="12" fillId="0" borderId="76" xfId="1" applyFont="1" applyBorder="1" applyAlignment="1">
      <alignment vertical="center" shrinkToFit="1"/>
    </xf>
    <xf numFmtId="38" fontId="5" fillId="0" borderId="77" xfId="0" applyNumberFormat="1" applyFont="1" applyBorder="1" applyAlignment="1">
      <alignment vertical="center" shrinkToFit="1"/>
    </xf>
    <xf numFmtId="38" fontId="10" fillId="0" borderId="78" xfId="0" applyNumberFormat="1" applyFont="1" applyBorder="1" applyAlignment="1">
      <alignment vertical="center" shrinkToFit="1"/>
    </xf>
    <xf numFmtId="178" fontId="5" fillId="0" borderId="77" xfId="0" applyNumberFormat="1" applyFont="1" applyBorder="1" applyAlignment="1">
      <alignment vertical="center" shrinkToFit="1"/>
    </xf>
    <xf numFmtId="38" fontId="10" fillId="0" borderId="78" xfId="1" applyFont="1" applyBorder="1" applyAlignment="1">
      <alignment vertical="center" shrinkToFit="1"/>
    </xf>
    <xf numFmtId="0" fontId="12" fillId="0" borderId="59" xfId="0" applyFont="1" applyBorder="1" applyAlignment="1">
      <alignment vertical="center"/>
    </xf>
    <xf numFmtId="38" fontId="5" fillId="0" borderId="60" xfId="1" applyFont="1" applyBorder="1" applyAlignment="1">
      <alignment vertical="center" shrinkToFit="1"/>
    </xf>
    <xf numFmtId="38" fontId="12" fillId="0" borderId="60" xfId="1" applyFont="1" applyBorder="1" applyAlignment="1">
      <alignment vertical="center" shrinkToFit="1"/>
    </xf>
    <xf numFmtId="38" fontId="12" fillId="0" borderId="79" xfId="1" applyFont="1" applyBorder="1" applyAlignment="1">
      <alignment vertical="center" shrinkToFit="1"/>
    </xf>
    <xf numFmtId="38" fontId="5" fillId="2" borderId="80" xfId="0" applyNumberFormat="1" applyFont="1" applyFill="1" applyBorder="1" applyAlignment="1">
      <alignment vertical="center" shrinkToFit="1"/>
    </xf>
    <xf numFmtId="38" fontId="10" fillId="2" borderId="81" xfId="0" applyNumberFormat="1" applyFont="1" applyFill="1" applyBorder="1" applyAlignment="1">
      <alignment vertical="center" shrinkToFit="1"/>
    </xf>
    <xf numFmtId="178" fontId="5" fillId="0" borderId="80" xfId="0" applyNumberFormat="1" applyFont="1" applyBorder="1" applyAlignment="1">
      <alignment vertical="center" shrinkToFit="1"/>
    </xf>
    <xf numFmtId="38" fontId="10" fillId="2" borderId="81" xfId="1" applyFont="1" applyFill="1" applyBorder="1" applyAlignment="1">
      <alignment vertical="center" shrinkToFit="1"/>
    </xf>
    <xf numFmtId="179" fontId="5" fillId="0" borderId="80" xfId="0" applyNumberFormat="1" applyFont="1" applyBorder="1" applyAlignment="1">
      <alignment vertical="center" shrinkToFit="1"/>
    </xf>
    <xf numFmtId="38" fontId="12" fillId="0" borderId="69" xfId="1" applyFont="1" applyBorder="1" applyAlignment="1">
      <alignment vertical="center"/>
    </xf>
    <xf numFmtId="0" fontId="2" fillId="0" borderId="1" xfId="0" applyFont="1" applyBorder="1" applyAlignment="1">
      <alignment vertical="center" shrinkToFit="1"/>
    </xf>
    <xf numFmtId="0" fontId="21" fillId="0" borderId="0" xfId="0" applyFont="1" applyAlignment="1">
      <alignment vertical="center"/>
    </xf>
    <xf numFmtId="0" fontId="7" fillId="0" borderId="0" xfId="0" applyFont="1" applyAlignment="1">
      <alignment horizontal="center" vertical="center"/>
    </xf>
    <xf numFmtId="0" fontId="13" fillId="0" borderId="9" xfId="0" applyFont="1" applyBorder="1" applyAlignment="1">
      <alignment vertical="center"/>
    </xf>
    <xf numFmtId="0" fontId="22" fillId="0" borderId="10" xfId="0" applyFont="1" applyBorder="1" applyAlignment="1">
      <alignment vertical="center"/>
    </xf>
    <xf numFmtId="0" fontId="13" fillId="0" borderId="36" xfId="0" applyFont="1" applyBorder="1" applyAlignment="1">
      <alignment vertical="center"/>
    </xf>
    <xf numFmtId="38" fontId="8" fillId="0" borderId="53" xfId="1" applyFont="1" applyBorder="1" applyAlignment="1" applyProtection="1">
      <alignment vertical="center" shrinkToFit="1"/>
      <protection locked="0"/>
    </xf>
    <xf numFmtId="177" fontId="5" fillId="0" borderId="7" xfId="0" applyNumberFormat="1" applyFont="1" applyBorder="1" applyAlignment="1">
      <alignment vertical="center" shrinkToFit="1"/>
    </xf>
    <xf numFmtId="0" fontId="5" fillId="0" borderId="28" xfId="0" applyFont="1" applyBorder="1" applyAlignment="1">
      <alignment vertical="center" shrinkToFit="1"/>
    </xf>
    <xf numFmtId="38" fontId="5" fillId="0" borderId="45" xfId="1" applyFont="1" applyBorder="1" applyAlignment="1">
      <alignment vertical="center" shrinkToFit="1"/>
    </xf>
    <xf numFmtId="38" fontId="10" fillId="0" borderId="8" xfId="1" applyFont="1" applyBorder="1" applyAlignment="1">
      <alignment vertical="center" shrinkToFit="1"/>
    </xf>
    <xf numFmtId="38" fontId="5" fillId="0" borderId="55" xfId="1" applyFont="1" applyBorder="1" applyAlignment="1">
      <alignment vertical="center" shrinkToFit="1"/>
    </xf>
    <xf numFmtId="38" fontId="10" fillId="0" borderId="55" xfId="1" applyFont="1" applyBorder="1" applyAlignment="1">
      <alignment vertical="center" shrinkToFit="1"/>
    </xf>
    <xf numFmtId="38" fontId="5" fillId="0" borderId="35" xfId="1" applyFont="1" applyBorder="1" applyAlignment="1">
      <alignment vertical="center" shrinkToFit="1"/>
    </xf>
    <xf numFmtId="38" fontId="12" fillId="0" borderId="82" xfId="1" applyFont="1" applyBorder="1" applyAlignment="1">
      <alignment horizontal="right" vertical="center" shrinkToFit="1"/>
    </xf>
    <xf numFmtId="0" fontId="12" fillId="0" borderId="39" xfId="0" applyFont="1" applyBorder="1" applyAlignment="1">
      <alignment vertical="center"/>
    </xf>
    <xf numFmtId="38" fontId="5" fillId="0" borderId="39" xfId="1" applyFont="1" applyBorder="1" applyAlignment="1">
      <alignment vertical="center" shrinkToFit="1"/>
    </xf>
    <xf numFmtId="38" fontId="10" fillId="0" borderId="10" xfId="1" applyFont="1" applyBorder="1" applyAlignment="1">
      <alignment vertical="center" shrinkToFit="1"/>
    </xf>
    <xf numFmtId="38" fontId="10" fillId="0" borderId="5" xfId="1" applyFont="1" applyBorder="1" applyAlignment="1">
      <alignment vertical="center" shrinkToFit="1"/>
    </xf>
    <xf numFmtId="38" fontId="5" fillId="0" borderId="36" xfId="1" applyFont="1" applyBorder="1" applyAlignment="1">
      <alignment vertical="center" shrinkToFit="1"/>
    </xf>
    <xf numFmtId="38" fontId="12" fillId="0" borderId="83" xfId="1" applyFont="1" applyBorder="1" applyAlignment="1">
      <alignment horizontal="right" vertical="center" shrinkToFit="1"/>
    </xf>
    <xf numFmtId="0" fontId="12" fillId="0" borderId="43" xfId="0" applyFont="1" applyBorder="1" applyAlignment="1">
      <alignment vertical="center"/>
    </xf>
    <xf numFmtId="38" fontId="5" fillId="0" borderId="43" xfId="1" applyFont="1" applyBorder="1" applyAlignment="1">
      <alignment vertical="center" shrinkToFit="1"/>
    </xf>
    <xf numFmtId="38" fontId="10" fillId="0" borderId="12" xfId="1" applyFont="1" applyBorder="1" applyAlignment="1">
      <alignment vertical="center" shrinkToFit="1"/>
    </xf>
    <xf numFmtId="38" fontId="10" fillId="0" borderId="32" xfId="1" applyFont="1" applyBorder="1" applyAlignment="1">
      <alignment vertical="center" shrinkToFit="1"/>
    </xf>
    <xf numFmtId="38" fontId="5" fillId="0" borderId="37" xfId="1" applyFont="1" applyBorder="1" applyAlignment="1">
      <alignment vertical="center" shrinkToFit="1"/>
    </xf>
    <xf numFmtId="38" fontId="12" fillId="0" borderId="84" xfId="1" applyFont="1" applyBorder="1" applyAlignment="1">
      <alignment horizontal="right" vertical="center" shrinkToFit="1"/>
    </xf>
    <xf numFmtId="38" fontId="5" fillId="0" borderId="85" xfId="1" applyFont="1" applyBorder="1" applyAlignment="1">
      <alignment vertical="center" shrinkToFit="1"/>
    </xf>
    <xf numFmtId="38" fontId="12" fillId="0" borderId="86" xfId="1" applyFont="1" applyBorder="1" applyAlignment="1">
      <alignment horizontal="right" vertical="center" shrinkToFit="1"/>
    </xf>
    <xf numFmtId="38" fontId="5" fillId="0" borderId="75" xfId="1" applyFont="1" applyBorder="1" applyAlignment="1">
      <alignment vertical="center" shrinkToFit="1"/>
    </xf>
    <xf numFmtId="38" fontId="10" fillId="0" borderId="75" xfId="1" applyFont="1" applyBorder="1" applyAlignment="1">
      <alignment vertical="center" shrinkToFit="1"/>
    </xf>
    <xf numFmtId="38" fontId="12" fillId="0" borderId="75" xfId="1" applyFont="1" applyBorder="1" applyAlignment="1">
      <alignment horizontal="right" vertical="center" shrinkToFit="1"/>
    </xf>
    <xf numFmtId="38" fontId="5" fillId="0" borderId="31" xfId="1" applyFont="1" applyBorder="1" applyAlignment="1">
      <alignment vertical="center" shrinkToFit="1"/>
    </xf>
    <xf numFmtId="38" fontId="12" fillId="0" borderId="54" xfId="1" applyFont="1" applyBorder="1" applyAlignment="1">
      <alignment horizontal="right" vertical="center" shrinkToFit="1"/>
    </xf>
    <xf numFmtId="38" fontId="5" fillId="0" borderId="28" xfId="1" applyFont="1" applyBorder="1" applyAlignment="1">
      <alignment vertical="center" shrinkToFit="1"/>
    </xf>
    <xf numFmtId="38" fontId="5" fillId="0" borderId="30" xfId="1" applyFont="1" applyBorder="1" applyAlignment="1">
      <alignment vertical="center" shrinkToFit="1"/>
    </xf>
    <xf numFmtId="38" fontId="12" fillId="0" borderId="87" xfId="1" applyFont="1" applyBorder="1" applyAlignment="1">
      <alignment horizontal="right" vertical="center" shrinkToFit="1"/>
    </xf>
    <xf numFmtId="0" fontId="12" fillId="0" borderId="42" xfId="0" applyFont="1" applyBorder="1" applyAlignment="1">
      <alignment vertical="center"/>
    </xf>
    <xf numFmtId="38" fontId="5" fillId="0" borderId="40" xfId="1" applyFont="1" applyBorder="1" applyAlignment="1">
      <alignment vertical="center" shrinkToFit="1"/>
    </xf>
    <xf numFmtId="38" fontId="10" fillId="0" borderId="18" xfId="1" applyFont="1" applyBorder="1" applyAlignment="1">
      <alignment vertical="center" shrinkToFit="1"/>
    </xf>
    <xf numFmtId="38" fontId="5" fillId="0" borderId="42" xfId="1" applyFont="1" applyBorder="1" applyAlignment="1">
      <alignment vertical="center" shrinkToFit="1"/>
    </xf>
    <xf numFmtId="38" fontId="5" fillId="0" borderId="33" xfId="1" applyFont="1" applyBorder="1" applyAlignment="1">
      <alignment vertical="center" shrinkToFit="1"/>
    </xf>
    <xf numFmtId="38" fontId="12" fillId="0" borderId="88" xfId="1" applyFont="1" applyBorder="1" applyAlignment="1">
      <alignment horizontal="right" vertical="center" shrinkToFit="1"/>
    </xf>
    <xf numFmtId="49" fontId="12" fillId="0" borderId="45" xfId="0" applyNumberFormat="1" applyFont="1" applyBorder="1" applyAlignment="1">
      <alignment vertical="center"/>
    </xf>
    <xf numFmtId="49" fontId="12" fillId="0" borderId="39" xfId="0" applyNumberFormat="1" applyFont="1" applyBorder="1" applyAlignment="1">
      <alignment vertical="center"/>
    </xf>
    <xf numFmtId="0" fontId="12" fillId="0" borderId="62" xfId="0" applyFont="1" applyBorder="1" applyAlignment="1">
      <alignment vertical="center"/>
    </xf>
    <xf numFmtId="38" fontId="5" fillId="0" borderId="62" xfId="1" applyFont="1" applyBorder="1" applyAlignment="1">
      <alignment vertical="center" shrinkToFit="1"/>
    </xf>
    <xf numFmtId="38" fontId="10" fillId="0" borderId="20" xfId="1" applyFont="1" applyBorder="1" applyAlignment="1">
      <alignment vertical="center" shrinkToFit="1"/>
    </xf>
    <xf numFmtId="38" fontId="5" fillId="0" borderId="2" xfId="1" applyFont="1" applyBorder="1" applyAlignment="1">
      <alignment vertical="center" shrinkToFit="1"/>
    </xf>
    <xf numFmtId="38" fontId="12" fillId="0" borderId="89" xfId="1" applyFont="1" applyBorder="1" applyAlignment="1">
      <alignment horizontal="right" vertical="center" shrinkToFit="1"/>
    </xf>
    <xf numFmtId="0" fontId="14" fillId="0" borderId="2" xfId="0" applyFont="1" applyBorder="1" applyAlignment="1">
      <alignment vertical="center"/>
    </xf>
    <xf numFmtId="49" fontId="6" fillId="0" borderId="62" xfId="0" applyNumberFormat="1" applyFont="1" applyBorder="1" applyAlignment="1">
      <alignment vertical="center"/>
    </xf>
    <xf numFmtId="0" fontId="5" fillId="0" borderId="0" xfId="0" applyFont="1" applyAlignment="1">
      <alignment horizontal="right" vertical="center"/>
    </xf>
    <xf numFmtId="38" fontId="5" fillId="0" borderId="0" xfId="1" applyFont="1" applyAlignment="1">
      <alignment vertical="center"/>
    </xf>
    <xf numFmtId="49" fontId="25" fillId="0" borderId="36" xfId="0" applyNumberFormat="1" applyFont="1" applyBorder="1" applyAlignment="1">
      <alignment horizontal="center" vertical="center"/>
    </xf>
    <xf numFmtId="49" fontId="25" fillId="0" borderId="5" xfId="0" applyNumberFormat="1" applyFont="1" applyBorder="1" applyAlignment="1">
      <alignment vertical="center"/>
    </xf>
    <xf numFmtId="49" fontId="25" fillId="0" borderId="36" xfId="0" applyNumberFormat="1" applyFont="1" applyBorder="1" applyAlignment="1">
      <alignment vertical="center"/>
    </xf>
    <xf numFmtId="49" fontId="25" fillId="0" borderId="2" xfId="0" applyNumberFormat="1" applyFont="1" applyBorder="1" applyAlignment="1">
      <alignment vertical="center"/>
    </xf>
    <xf numFmtId="49" fontId="25" fillId="0" borderId="35" xfId="0" applyNumberFormat="1" applyFont="1" applyBorder="1" applyAlignment="1">
      <alignment vertical="center"/>
    </xf>
    <xf numFmtId="0" fontId="25" fillId="0" borderId="3" xfId="0" applyFont="1" applyBorder="1" applyAlignment="1">
      <alignment vertical="center"/>
    </xf>
    <xf numFmtId="0" fontId="25" fillId="0" borderId="45" xfId="0" applyFont="1" applyBorder="1" applyAlignment="1">
      <alignment vertical="center"/>
    </xf>
    <xf numFmtId="49" fontId="25" fillId="0" borderId="38" xfId="0" applyNumberFormat="1" applyFont="1" applyBorder="1" applyAlignment="1">
      <alignment vertical="center"/>
    </xf>
    <xf numFmtId="49" fontId="25" fillId="0" borderId="90" xfId="0" applyNumberFormat="1" applyFont="1" applyBorder="1" applyAlignment="1">
      <alignment vertical="center"/>
    </xf>
    <xf numFmtId="49" fontId="25" fillId="0" borderId="31" xfId="0" applyNumberFormat="1" applyFont="1" applyBorder="1" applyAlignment="1">
      <alignment vertical="center"/>
    </xf>
    <xf numFmtId="0" fontId="25" fillId="0" borderId="2" xfId="0" applyFont="1" applyBorder="1" applyAlignment="1">
      <alignment vertical="center"/>
    </xf>
    <xf numFmtId="0" fontId="25" fillId="0" borderId="90" xfId="0" applyFont="1" applyBorder="1" applyAlignment="1">
      <alignment vertical="center"/>
    </xf>
    <xf numFmtId="49" fontId="25" fillId="0" borderId="24" xfId="0" applyNumberFormat="1" applyFont="1" applyBorder="1" applyAlignment="1">
      <alignment vertical="center"/>
    </xf>
    <xf numFmtId="49" fontId="25" fillId="0" borderId="55" xfId="0" applyNumberFormat="1" applyFont="1" applyBorder="1" applyAlignment="1">
      <alignment vertical="center"/>
    </xf>
    <xf numFmtId="0" fontId="25" fillId="0" borderId="36" xfId="0" applyFont="1" applyBorder="1" applyAlignment="1">
      <alignment vertical="center"/>
    </xf>
    <xf numFmtId="49" fontId="25" fillId="0" borderId="46" xfId="0" applyNumberFormat="1" applyFont="1" applyBorder="1" applyAlignment="1">
      <alignment vertical="center"/>
    </xf>
    <xf numFmtId="0" fontId="25" fillId="2" borderId="31" xfId="0" applyFont="1" applyFill="1" applyBorder="1" applyAlignment="1">
      <alignment vertical="center"/>
    </xf>
    <xf numFmtId="49" fontId="25" fillId="0" borderId="3" xfId="0" applyNumberFormat="1" applyFont="1" applyBorder="1" applyAlignment="1">
      <alignment vertical="center"/>
    </xf>
    <xf numFmtId="176" fontId="25" fillId="2" borderId="31" xfId="0" applyNumberFormat="1" applyFont="1" applyFill="1" applyBorder="1" applyAlignment="1">
      <alignment vertical="center"/>
    </xf>
    <xf numFmtId="49" fontId="25" fillId="2" borderId="31" xfId="0" applyNumberFormat="1" applyFont="1" applyFill="1" applyBorder="1" applyAlignment="1">
      <alignment vertical="center"/>
    </xf>
    <xf numFmtId="0" fontId="12" fillId="0" borderId="47" xfId="0" applyFont="1" applyBorder="1" applyAlignment="1">
      <alignment vertical="center"/>
    </xf>
    <xf numFmtId="38" fontId="5" fillId="0" borderId="47" xfId="1" applyFont="1" applyBorder="1" applyAlignment="1">
      <alignment vertical="center" shrinkToFit="1"/>
    </xf>
    <xf numFmtId="38" fontId="10" fillId="0" borderId="16" xfId="1" applyFont="1" applyBorder="1" applyAlignment="1">
      <alignment vertical="center" shrinkToFit="1"/>
    </xf>
    <xf numFmtId="38" fontId="5" fillId="0" borderId="29" xfId="1" applyFont="1" applyBorder="1" applyAlignment="1">
      <alignment vertical="center" shrinkToFit="1"/>
    </xf>
    <xf numFmtId="38" fontId="5" fillId="0" borderId="38" xfId="1" applyFont="1" applyBorder="1" applyAlignment="1">
      <alignment vertical="center" shrinkToFit="1"/>
    </xf>
    <xf numFmtId="38" fontId="12" fillId="0" borderId="56" xfId="1" applyFont="1" applyBorder="1" applyAlignment="1">
      <alignment horizontal="right" vertical="center" shrinkToFit="1"/>
    </xf>
    <xf numFmtId="0" fontId="5" fillId="0" borderId="9" xfId="0" applyFont="1" applyBorder="1" applyAlignment="1">
      <alignment vertical="center"/>
    </xf>
    <xf numFmtId="0" fontId="0" fillId="0" borderId="1" xfId="0" applyBorder="1" applyAlignment="1">
      <alignment vertical="center" shrinkToFit="1"/>
    </xf>
    <xf numFmtId="0" fontId="26" fillId="0" borderId="0" xfId="0" applyFont="1" applyAlignment="1">
      <alignment vertical="center"/>
    </xf>
    <xf numFmtId="49" fontId="25" fillId="0" borderId="2" xfId="0" applyNumberFormat="1" applyFont="1" applyBorder="1" applyAlignment="1">
      <alignment horizontal="left" vertical="center"/>
    </xf>
    <xf numFmtId="0" fontId="27" fillId="0" borderId="0" xfId="0" applyFont="1" applyAlignment="1">
      <alignment vertical="center"/>
    </xf>
    <xf numFmtId="176" fontId="27" fillId="0" borderId="0" xfId="0" applyNumberFormat="1" applyFont="1" applyAlignment="1">
      <alignment vertical="center" shrinkToFit="1"/>
    </xf>
    <xf numFmtId="0" fontId="27" fillId="0" borderId="0" xfId="0" applyFont="1" applyAlignment="1">
      <alignment vertical="center" shrinkToFit="1"/>
    </xf>
    <xf numFmtId="0" fontId="28" fillId="0" borderId="0" xfId="0" applyFont="1" applyAlignment="1">
      <alignment vertical="center"/>
    </xf>
    <xf numFmtId="176" fontId="3" fillId="0" borderId="4" xfId="0" applyNumberFormat="1" applyFont="1" applyBorder="1" applyAlignment="1">
      <alignment horizontal="right" vertical="center"/>
    </xf>
    <xf numFmtId="176" fontId="5" fillId="0" borderId="0" xfId="0" applyNumberFormat="1" applyFont="1" applyAlignment="1">
      <alignment vertical="center"/>
    </xf>
    <xf numFmtId="38" fontId="5" fillId="0" borderId="9" xfId="1" applyFont="1" applyBorder="1" applyAlignment="1">
      <alignment vertical="center"/>
    </xf>
    <xf numFmtId="176" fontId="5" fillId="0" borderId="9" xfId="0" applyNumberFormat="1" applyFont="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31745" name="Picture 1">
              <a:extLst>
                <a:ext uri="{FF2B5EF4-FFF2-40B4-BE49-F238E27FC236}">
                  <a16:creationId xmlns:a16="http://schemas.microsoft.com/office/drawing/2014/main" id="{00000000-0008-0000-0100-0000017C0000}"/>
                </a:ext>
              </a:extLst>
            </xdr:cNvPr>
            <xdr:cNvPicPr>
              <a:picLocks noChangeAspect="1" noChangeArrowheads="1"/>
              <a:extLst>
                <a:ext uri="{84589F7E-364E-4C9E-8A38-B11213B215E9}">
                  <a14:cameraTool cellRange="表紙!$B$2:$J$3" spid="_x0000_s3248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7409" name="Picture 1">
              <a:extLst>
                <a:ext uri="{FF2B5EF4-FFF2-40B4-BE49-F238E27FC236}">
                  <a16:creationId xmlns:a16="http://schemas.microsoft.com/office/drawing/2014/main" id="{00000000-0008-0000-0A00-000001440000}"/>
                </a:ext>
              </a:extLst>
            </xdr:cNvPr>
            <xdr:cNvPicPr>
              <a:picLocks noChangeAspect="1" noChangeArrowheads="1"/>
              <a:extLst>
                <a:ext uri="{84589F7E-364E-4C9E-8A38-B11213B215E9}">
                  <a14:cameraTool cellRange="表紙!$B$2:$J$3" spid="_x0000_s1814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8433" name="Picture 1">
              <a:extLst>
                <a:ext uri="{FF2B5EF4-FFF2-40B4-BE49-F238E27FC236}">
                  <a16:creationId xmlns:a16="http://schemas.microsoft.com/office/drawing/2014/main" id="{00000000-0008-0000-0B00-000001480000}"/>
                </a:ext>
              </a:extLst>
            </xdr:cNvPr>
            <xdr:cNvPicPr>
              <a:picLocks noChangeAspect="1" noChangeArrowheads="1"/>
              <a:extLst>
                <a:ext uri="{84589F7E-364E-4C9E-8A38-B11213B215E9}">
                  <a14:cameraTool cellRange="表紙!$B$2:$J$3" spid="_x0000_s5062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8434" name="Picture 2">
              <a:extLst>
                <a:ext uri="{FF2B5EF4-FFF2-40B4-BE49-F238E27FC236}">
                  <a16:creationId xmlns:a16="http://schemas.microsoft.com/office/drawing/2014/main" id="{00000000-0008-0000-0B00-000002480000}"/>
                </a:ext>
              </a:extLst>
            </xdr:cNvPr>
            <xdr:cNvPicPr>
              <a:picLocks noChangeAspect="1" noChangeArrowheads="1"/>
              <a:extLst>
                <a:ext uri="{84589F7E-364E-4C9E-8A38-B11213B215E9}">
                  <a14:cameraTool cellRange="表紙!$B$2:$J$3" spid="_x0000_s5062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9457" name="Picture 1">
              <a:extLst>
                <a:ext uri="{FF2B5EF4-FFF2-40B4-BE49-F238E27FC236}">
                  <a16:creationId xmlns:a16="http://schemas.microsoft.com/office/drawing/2014/main" id="{00000000-0008-0000-0C00-0000014C0000}"/>
                </a:ext>
              </a:extLst>
            </xdr:cNvPr>
            <xdr:cNvPicPr>
              <a:picLocks noChangeAspect="1" noChangeArrowheads="1"/>
              <a:extLst>
                <a:ext uri="{84589F7E-364E-4C9E-8A38-B11213B215E9}">
                  <a14:cameraTool cellRange="表紙!$B$2:$J$3" spid="_x0000_s5164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9458" name="Picture 2">
              <a:extLst>
                <a:ext uri="{FF2B5EF4-FFF2-40B4-BE49-F238E27FC236}">
                  <a16:creationId xmlns:a16="http://schemas.microsoft.com/office/drawing/2014/main" id="{00000000-0008-0000-0C00-0000024C0000}"/>
                </a:ext>
              </a:extLst>
            </xdr:cNvPr>
            <xdr:cNvPicPr>
              <a:picLocks noChangeAspect="1" noChangeArrowheads="1"/>
              <a:extLst>
                <a:ext uri="{84589F7E-364E-4C9E-8A38-B11213B215E9}">
                  <a14:cameraTool cellRange="表紙!$B$2:$J$3" spid="_x0000_s5164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481" name="Picture 1">
              <a:extLst>
                <a:ext uri="{FF2B5EF4-FFF2-40B4-BE49-F238E27FC236}">
                  <a16:creationId xmlns:a16="http://schemas.microsoft.com/office/drawing/2014/main" id="{00000000-0008-0000-0D00-000001500000}"/>
                </a:ext>
              </a:extLst>
            </xdr:cNvPr>
            <xdr:cNvPicPr>
              <a:picLocks noChangeAspect="1" noChangeArrowheads="1"/>
              <a:extLst>
                <a:ext uri="{84589F7E-364E-4C9E-8A38-B11213B215E9}">
                  <a14:cameraTool cellRange="表紙!$B$2:$J$3" spid="_x0000_s5266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482" name="Picture 2">
              <a:extLst>
                <a:ext uri="{FF2B5EF4-FFF2-40B4-BE49-F238E27FC236}">
                  <a16:creationId xmlns:a16="http://schemas.microsoft.com/office/drawing/2014/main" id="{00000000-0008-0000-0D00-000002500000}"/>
                </a:ext>
              </a:extLst>
            </xdr:cNvPr>
            <xdr:cNvPicPr>
              <a:picLocks noChangeAspect="1" noChangeArrowheads="1"/>
              <a:extLst>
                <a:ext uri="{84589F7E-364E-4C9E-8A38-B11213B215E9}">
                  <a14:cameraTool cellRange="表紙!$B$2:$J$3" spid="_x0000_s5267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35841" name="Picture 1">
              <a:extLst>
                <a:ext uri="{FF2B5EF4-FFF2-40B4-BE49-F238E27FC236}">
                  <a16:creationId xmlns:a16="http://schemas.microsoft.com/office/drawing/2014/main" id="{00000000-0008-0000-0E00-0000018C0000}"/>
                </a:ext>
              </a:extLst>
            </xdr:cNvPr>
            <xdr:cNvPicPr>
              <a:picLocks noChangeAspect="1" noChangeArrowheads="1"/>
              <a:extLst>
                <a:ext uri="{84589F7E-364E-4C9E-8A38-B11213B215E9}">
                  <a14:cameraTool cellRange="表紙!$B$2:$J$3" spid="_x0000_s5369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35842" name="Picture 2">
              <a:extLst>
                <a:ext uri="{FF2B5EF4-FFF2-40B4-BE49-F238E27FC236}">
                  <a16:creationId xmlns:a16="http://schemas.microsoft.com/office/drawing/2014/main" id="{00000000-0008-0000-0E00-0000028C0000}"/>
                </a:ext>
              </a:extLst>
            </xdr:cNvPr>
            <xdr:cNvPicPr>
              <a:picLocks noChangeAspect="1" noChangeArrowheads="1"/>
              <a:extLst>
                <a:ext uri="{84589F7E-364E-4C9E-8A38-B11213B215E9}">
                  <a14:cameraTool cellRange="表紙!$B$2:$J$3" spid="_x0000_s5369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5361" name="Picture 1">
              <a:extLst>
                <a:ext uri="{FF2B5EF4-FFF2-40B4-BE49-F238E27FC236}">
                  <a16:creationId xmlns:a16="http://schemas.microsoft.com/office/drawing/2014/main" id="{00000000-0008-0000-0F00-0000013C0000}"/>
                </a:ext>
              </a:extLst>
            </xdr:cNvPr>
            <xdr:cNvPicPr>
              <a:picLocks noChangeAspect="1" noChangeArrowheads="1"/>
              <a:extLst>
                <a:ext uri="{84589F7E-364E-4C9E-8A38-B11213B215E9}">
                  <a14:cameraTool cellRange="表紙!$B$2:$J$3" spid="_x0000_s1609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025" name="Picture 1">
              <a:extLst>
                <a:ext uri="{FF2B5EF4-FFF2-40B4-BE49-F238E27FC236}">
                  <a16:creationId xmlns:a16="http://schemas.microsoft.com/office/drawing/2014/main" id="{00000000-0008-0000-0200-000001040000}"/>
                </a:ext>
              </a:extLst>
            </xdr:cNvPr>
            <xdr:cNvPicPr>
              <a:picLocks noChangeAspect="1" noChangeArrowheads="1"/>
              <a:extLst>
                <a:ext uri="{84589F7E-364E-4C9E-8A38-B11213B215E9}">
                  <a14:cameraTool cellRange="表紙!$B$2:$J$3" spid="_x0000_s175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49" name="Picture 1">
              <a:extLst>
                <a:ext uri="{FF2B5EF4-FFF2-40B4-BE49-F238E27FC236}">
                  <a16:creationId xmlns:a16="http://schemas.microsoft.com/office/drawing/2014/main" id="{00000000-0008-0000-0300-000001080000}"/>
                </a:ext>
              </a:extLst>
            </xdr:cNvPr>
            <xdr:cNvPicPr>
              <a:picLocks noChangeAspect="1" noChangeArrowheads="1"/>
              <a:extLst>
                <a:ext uri="{84589F7E-364E-4C9E-8A38-B11213B215E9}">
                  <a14:cameraTool cellRange="表紙!$B$2:$J$3" spid="_x0000_s278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073" name="Picture 1">
              <a:extLst>
                <a:ext uri="{FF2B5EF4-FFF2-40B4-BE49-F238E27FC236}">
                  <a16:creationId xmlns:a16="http://schemas.microsoft.com/office/drawing/2014/main" id="{00000000-0008-0000-0400-0000010C0000}"/>
                </a:ext>
              </a:extLst>
            </xdr:cNvPr>
            <xdr:cNvPicPr>
              <a:picLocks noChangeAspect="1" noChangeArrowheads="1"/>
              <a:extLst>
                <a:ext uri="{84589F7E-364E-4C9E-8A38-B11213B215E9}">
                  <a14:cameraTool cellRange="表紙!$B$2:$J$3" spid="_x0000_s380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097" name="Picture 1">
              <a:extLst>
                <a:ext uri="{FF2B5EF4-FFF2-40B4-BE49-F238E27FC236}">
                  <a16:creationId xmlns:a16="http://schemas.microsoft.com/office/drawing/2014/main" id="{00000000-0008-0000-0500-000001100000}"/>
                </a:ext>
              </a:extLst>
            </xdr:cNvPr>
            <xdr:cNvPicPr>
              <a:picLocks noChangeAspect="1" noChangeArrowheads="1"/>
              <a:extLst>
                <a:ext uri="{84589F7E-364E-4C9E-8A38-B11213B215E9}">
                  <a14:cameraTool cellRange="表紙!$B$2:$J$3" spid="_x0000_s483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4817" name="Picture 1">
              <a:extLst>
                <a:ext uri="{FF2B5EF4-FFF2-40B4-BE49-F238E27FC236}">
                  <a16:creationId xmlns:a16="http://schemas.microsoft.com/office/drawing/2014/main" id="{00000000-0008-0000-0600-000001880000}"/>
                </a:ext>
              </a:extLst>
            </xdr:cNvPr>
            <xdr:cNvPicPr>
              <a:picLocks noChangeAspect="1" noChangeArrowheads="1"/>
              <a:extLst>
                <a:ext uri="{84589F7E-364E-4C9E-8A38-B11213B215E9}">
                  <a14:cameraTool cellRange="表紙!$B$2:$J$3" spid="_x0000_s3555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4337" name="Picture 1">
              <a:extLst>
                <a:ext uri="{FF2B5EF4-FFF2-40B4-BE49-F238E27FC236}">
                  <a16:creationId xmlns:a16="http://schemas.microsoft.com/office/drawing/2014/main" id="{00000000-0008-0000-0700-000001380000}"/>
                </a:ext>
              </a:extLst>
            </xdr:cNvPr>
            <xdr:cNvPicPr>
              <a:picLocks noChangeAspect="1" noChangeArrowheads="1"/>
              <a:extLst>
                <a:ext uri="{84589F7E-364E-4C9E-8A38-B11213B215E9}">
                  <a14:cameraTool cellRange="表紙!$B$2:$J$3" spid="_x0000_s1507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6145" name="Picture 1">
              <a:extLst>
                <a:ext uri="{FF2B5EF4-FFF2-40B4-BE49-F238E27FC236}">
                  <a16:creationId xmlns:a16="http://schemas.microsoft.com/office/drawing/2014/main" id="{00000000-0008-0000-0800-000001180000}"/>
                </a:ext>
              </a:extLst>
            </xdr:cNvPr>
            <xdr:cNvPicPr>
              <a:picLocks noChangeAspect="1" noChangeArrowheads="1"/>
              <a:extLst>
                <a:ext uri="{84589F7E-364E-4C9E-8A38-B11213B215E9}">
                  <a14:cameraTool cellRange="表紙!$B$2:$J$3" spid="_x0000_s687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7169" name="Picture 1">
              <a:extLst>
                <a:ext uri="{FF2B5EF4-FFF2-40B4-BE49-F238E27FC236}">
                  <a16:creationId xmlns:a16="http://schemas.microsoft.com/office/drawing/2014/main" id="{00000000-0008-0000-0900-0000011C0000}"/>
                </a:ext>
              </a:extLst>
            </xdr:cNvPr>
            <xdr:cNvPicPr>
              <a:picLocks noChangeAspect="1" noChangeArrowheads="1"/>
              <a:extLst>
                <a:ext uri="{84589F7E-364E-4C9E-8A38-B11213B215E9}">
                  <a14:cameraTool cellRange="表紙!$B$2:$J$3" spid="_x0000_s790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ColWidth="9"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1"/>
      <c r="B1" s="162" t="s">
        <v>815</v>
      </c>
      <c r="C1" s="161"/>
      <c r="D1" s="161"/>
      <c r="E1" s="161"/>
      <c r="F1" s="161"/>
      <c r="G1" s="161"/>
      <c r="H1" s="161"/>
      <c r="I1" s="161"/>
      <c r="J1" s="252" t="s">
        <v>1227</v>
      </c>
      <c r="K1" s="161"/>
    </row>
    <row r="2" spans="1:11" s="169" customFormat="1" ht="15" customHeight="1" x14ac:dyDescent="0.15">
      <c r="A2" s="163"/>
      <c r="B2" s="164" t="s">
        <v>816</v>
      </c>
      <c r="C2" s="165" t="s">
        <v>817</v>
      </c>
      <c r="D2" s="165" t="s">
        <v>818</v>
      </c>
      <c r="E2" s="165" t="s">
        <v>819</v>
      </c>
      <c r="F2" s="165" t="s">
        <v>820</v>
      </c>
      <c r="G2" s="166" t="s">
        <v>821</v>
      </c>
      <c r="H2" s="167" t="s">
        <v>822</v>
      </c>
      <c r="I2" s="165" t="s">
        <v>823</v>
      </c>
      <c r="J2" s="168" t="s">
        <v>824</v>
      </c>
      <c r="K2" s="163"/>
    </row>
    <row r="3" spans="1:11" s="177" customFormat="1" ht="30" customHeight="1" x14ac:dyDescent="0.15">
      <c r="A3" s="170"/>
      <c r="B3" s="171"/>
      <c r="C3" s="172"/>
      <c r="D3" s="172"/>
      <c r="E3" s="172"/>
      <c r="F3" s="172"/>
      <c r="G3" s="173"/>
      <c r="H3" s="174"/>
      <c r="I3" s="175"/>
      <c r="J3" s="176"/>
      <c r="K3" s="170"/>
    </row>
    <row r="4" spans="1:11" ht="15" customHeight="1" x14ac:dyDescent="0.15">
      <c r="A4" s="161"/>
      <c r="B4" s="161"/>
      <c r="C4" s="161"/>
      <c r="D4" s="161"/>
      <c r="E4" s="161"/>
      <c r="F4" s="161"/>
      <c r="G4" s="161"/>
      <c r="H4" s="161"/>
      <c r="I4" s="161"/>
      <c r="J4" s="161"/>
      <c r="K4" s="161"/>
    </row>
    <row r="5" spans="1:11" ht="15" customHeight="1" x14ac:dyDescent="0.15">
      <c r="A5" s="161"/>
      <c r="B5" s="161" t="s">
        <v>825</v>
      </c>
      <c r="C5" s="161"/>
      <c r="D5" s="161"/>
      <c r="E5" s="161"/>
      <c r="F5" s="161"/>
      <c r="G5" s="161"/>
      <c r="H5" s="161"/>
      <c r="I5" s="161"/>
      <c r="J5" s="161"/>
      <c r="K5" s="161"/>
    </row>
    <row r="6" spans="1:11" ht="17.100000000000001" customHeight="1" x14ac:dyDescent="0.15">
      <c r="A6" s="161"/>
      <c r="B6" s="178"/>
      <c r="C6" s="179"/>
      <c r="D6" s="179"/>
      <c r="E6" s="179"/>
      <c r="F6" s="179"/>
      <c r="G6" s="179"/>
      <c r="H6" s="179"/>
      <c r="I6" s="179"/>
      <c r="J6" s="179"/>
      <c r="K6" s="180"/>
    </row>
    <row r="7" spans="1:11" ht="17.100000000000001" customHeight="1" x14ac:dyDescent="0.15">
      <c r="A7" s="161"/>
      <c r="B7" s="181"/>
      <c r="C7" s="182"/>
      <c r="D7" s="182"/>
      <c r="E7" s="182"/>
      <c r="F7" s="182"/>
      <c r="G7" s="182"/>
      <c r="H7" s="182"/>
      <c r="I7" s="182"/>
      <c r="J7" s="182"/>
      <c r="K7" s="180"/>
    </row>
    <row r="8" spans="1:11" ht="17.100000000000001" customHeight="1" x14ac:dyDescent="0.15">
      <c r="A8" s="161"/>
      <c r="B8" s="183"/>
      <c r="C8" s="184"/>
      <c r="D8" s="184"/>
      <c r="E8" s="184"/>
      <c r="F8" s="184"/>
      <c r="G8" s="184"/>
      <c r="H8" s="184"/>
      <c r="I8" s="184"/>
      <c r="J8" s="184"/>
      <c r="K8" s="180"/>
    </row>
    <row r="9" spans="1:11" ht="15.95" customHeight="1" x14ac:dyDescent="0.15">
      <c r="A9" s="161"/>
      <c r="B9" s="161"/>
      <c r="C9" s="161"/>
      <c r="D9" s="161"/>
      <c r="E9" s="161"/>
      <c r="F9" s="161"/>
      <c r="G9" s="161"/>
      <c r="H9" s="161"/>
      <c r="I9" s="161"/>
      <c r="J9" s="161"/>
      <c r="K9" s="161"/>
    </row>
    <row r="10" spans="1:11" ht="15.95" customHeight="1" x14ac:dyDescent="0.15">
      <c r="A10" s="161"/>
      <c r="B10" s="161"/>
      <c r="C10" s="161"/>
      <c r="D10" s="161"/>
      <c r="E10" s="161"/>
      <c r="F10" s="161"/>
      <c r="G10" s="161"/>
      <c r="H10" s="161"/>
      <c r="I10" s="161"/>
      <c r="J10" s="161"/>
      <c r="K10" s="161"/>
    </row>
    <row r="11" spans="1:11" ht="15.95" customHeight="1" x14ac:dyDescent="0.15">
      <c r="A11" s="161"/>
      <c r="B11" s="170" t="s">
        <v>826</v>
      </c>
      <c r="C11" s="161"/>
      <c r="D11" s="161"/>
      <c r="E11" s="161"/>
      <c r="F11" s="161"/>
      <c r="G11" s="161"/>
      <c r="H11" s="161"/>
      <c r="I11" s="161"/>
      <c r="J11" s="161"/>
      <c r="K11" s="161"/>
    </row>
    <row r="12" spans="1:11" ht="15.95" customHeight="1" x14ac:dyDescent="0.15">
      <c r="A12" s="161"/>
      <c r="B12" s="185" t="s">
        <v>827</v>
      </c>
      <c r="C12" s="161"/>
      <c r="D12" s="161"/>
      <c r="E12" s="161"/>
      <c r="F12" s="161"/>
      <c r="G12" s="161"/>
      <c r="H12" s="161"/>
      <c r="I12" s="161"/>
      <c r="J12" s="161"/>
      <c r="K12" s="161"/>
    </row>
    <row r="13" spans="1:11" ht="15.95" customHeight="1" x14ac:dyDescent="0.15">
      <c r="A13" s="161"/>
      <c r="B13" s="185" t="s">
        <v>828</v>
      </c>
      <c r="C13" s="161"/>
      <c r="D13" s="161"/>
      <c r="E13" s="161"/>
      <c r="F13" s="161"/>
      <c r="G13" s="161"/>
      <c r="H13" s="161"/>
      <c r="I13" s="161"/>
      <c r="J13" s="161"/>
      <c r="K13" s="161"/>
    </row>
    <row r="14" spans="1:11" ht="15.95" customHeight="1" x14ac:dyDescent="0.15">
      <c r="A14" s="161"/>
      <c r="B14" s="185" t="s">
        <v>829</v>
      </c>
      <c r="C14" s="161"/>
      <c r="D14" s="161"/>
      <c r="E14" s="161"/>
      <c r="F14" s="161"/>
      <c r="G14" s="161"/>
      <c r="H14" s="161"/>
      <c r="I14" s="161"/>
      <c r="J14" s="161"/>
      <c r="K14" s="161"/>
    </row>
    <row r="15" spans="1:11" ht="15.95" customHeight="1" x14ac:dyDescent="0.15">
      <c r="A15" s="161"/>
      <c r="B15" s="185" t="s">
        <v>830</v>
      </c>
      <c r="C15" s="161"/>
      <c r="D15" s="161"/>
      <c r="E15" s="161"/>
      <c r="F15" s="161"/>
      <c r="G15" s="161"/>
      <c r="H15" s="161"/>
      <c r="I15" s="161"/>
      <c r="J15" s="161"/>
      <c r="K15" s="161"/>
    </row>
    <row r="16" spans="1:11" ht="15.95" customHeight="1" x14ac:dyDescent="0.15">
      <c r="A16" s="161"/>
      <c r="B16" s="185" t="s">
        <v>831</v>
      </c>
      <c r="C16" s="161"/>
      <c r="D16" s="161"/>
      <c r="E16" s="161"/>
      <c r="F16" s="161"/>
      <c r="G16" s="161"/>
      <c r="H16" s="161"/>
      <c r="I16" s="161"/>
      <c r="J16" s="161"/>
      <c r="K16" s="161"/>
    </row>
    <row r="17" spans="1:11" ht="15.95" customHeight="1" x14ac:dyDescent="0.15">
      <c r="A17" s="161"/>
      <c r="B17" s="185" t="s">
        <v>832</v>
      </c>
      <c r="C17" s="161"/>
      <c r="D17" s="161"/>
      <c r="E17" s="161"/>
      <c r="F17" s="161"/>
      <c r="G17" s="161"/>
      <c r="H17" s="161"/>
      <c r="I17" s="161"/>
      <c r="J17" s="161"/>
      <c r="K17" s="161"/>
    </row>
    <row r="18" spans="1:11" ht="15.95" customHeight="1" x14ac:dyDescent="0.15">
      <c r="A18" s="161"/>
      <c r="B18" s="185" t="s">
        <v>833</v>
      </c>
      <c r="C18" s="161"/>
      <c r="D18" s="161"/>
      <c r="E18" s="161"/>
      <c r="F18" s="161"/>
      <c r="G18" s="161"/>
      <c r="H18" s="161"/>
      <c r="I18" s="161"/>
      <c r="J18" s="161"/>
      <c r="K18" s="161"/>
    </row>
    <row r="19" spans="1:11" ht="15.95" customHeight="1" x14ac:dyDescent="0.15">
      <c r="A19" s="161"/>
      <c r="B19" s="161"/>
      <c r="C19" s="161"/>
      <c r="D19" s="161"/>
      <c r="E19" s="161"/>
      <c r="F19" s="161"/>
      <c r="G19" s="161"/>
      <c r="H19" s="161"/>
      <c r="I19" s="161"/>
      <c r="J19" s="161"/>
      <c r="K19" s="161"/>
    </row>
    <row r="20" spans="1:11" ht="15.95" customHeight="1" x14ac:dyDescent="0.15">
      <c r="A20" s="161"/>
      <c r="B20" s="170" t="s">
        <v>834</v>
      </c>
      <c r="C20" s="161"/>
      <c r="D20" s="161"/>
      <c r="E20" s="161"/>
      <c r="F20" s="161"/>
      <c r="G20" s="161"/>
      <c r="H20" s="161"/>
      <c r="I20" s="161"/>
      <c r="J20" s="161"/>
      <c r="K20" s="161"/>
    </row>
    <row r="21" spans="1:11" ht="15.95" customHeight="1" x14ac:dyDescent="0.15">
      <c r="A21" s="161"/>
      <c r="B21" s="185" t="s">
        <v>835</v>
      </c>
      <c r="C21" s="161"/>
      <c r="D21" s="161"/>
      <c r="E21" s="161"/>
      <c r="F21" s="161"/>
      <c r="G21" s="161"/>
      <c r="H21" s="161"/>
      <c r="I21" s="161"/>
      <c r="J21" s="161"/>
      <c r="K21" s="161"/>
    </row>
    <row r="22" spans="1:11" ht="15.95" customHeight="1" x14ac:dyDescent="0.15">
      <c r="A22" s="161"/>
      <c r="B22" s="185" t="s">
        <v>836</v>
      </c>
      <c r="C22" s="161"/>
      <c r="D22" s="161"/>
      <c r="E22" s="161"/>
      <c r="F22" s="161"/>
      <c r="G22" s="161"/>
      <c r="H22" s="161"/>
      <c r="I22" s="161"/>
      <c r="J22" s="161"/>
      <c r="K22" s="161"/>
    </row>
    <row r="23" spans="1:11" ht="15.95" customHeight="1" x14ac:dyDescent="0.15">
      <c r="A23" s="161"/>
      <c r="B23" s="185" t="s">
        <v>837</v>
      </c>
      <c r="C23" s="161"/>
      <c r="D23" s="161"/>
      <c r="E23" s="161"/>
      <c r="F23" s="161"/>
      <c r="G23" s="161"/>
      <c r="H23" s="161"/>
      <c r="I23" s="161"/>
      <c r="J23" s="161"/>
      <c r="K23" s="161"/>
    </row>
    <row r="24" spans="1:11" ht="15.95" customHeight="1" x14ac:dyDescent="0.15">
      <c r="A24" s="161"/>
      <c r="B24" s="161"/>
      <c r="C24" s="161"/>
      <c r="D24" s="161"/>
      <c r="E24" s="161"/>
      <c r="F24" s="161"/>
      <c r="G24" s="161"/>
      <c r="H24" s="161"/>
      <c r="I24" s="161"/>
      <c r="J24" s="161"/>
      <c r="K24" s="161"/>
    </row>
    <row r="25" spans="1:11" ht="15.95" customHeight="1" x14ac:dyDescent="0.15">
      <c r="A25" s="161"/>
      <c r="B25" s="170" t="s">
        <v>838</v>
      </c>
      <c r="C25" s="161"/>
      <c r="D25" s="161"/>
      <c r="E25" s="161"/>
      <c r="F25" s="161"/>
      <c r="G25" s="161"/>
      <c r="H25" s="161"/>
      <c r="I25" s="161"/>
      <c r="J25" s="161"/>
      <c r="K25" s="161"/>
    </row>
    <row r="26" spans="1:11" ht="15.95" customHeight="1" x14ac:dyDescent="0.15">
      <c r="A26" s="161"/>
      <c r="B26" s="185" t="s">
        <v>839</v>
      </c>
      <c r="C26" s="161"/>
      <c r="D26" s="161"/>
      <c r="E26" s="161"/>
      <c r="F26" s="161"/>
      <c r="G26" s="161"/>
      <c r="H26" s="161"/>
      <c r="I26" s="161"/>
      <c r="J26" s="161"/>
      <c r="K26" s="161"/>
    </row>
    <row r="27" spans="1:11" ht="15.95" customHeight="1" x14ac:dyDescent="0.15">
      <c r="A27" s="161"/>
      <c r="B27" s="185" t="s">
        <v>840</v>
      </c>
      <c r="C27" s="161"/>
      <c r="D27" s="161"/>
      <c r="E27" s="161"/>
      <c r="F27" s="161"/>
      <c r="G27" s="161"/>
      <c r="H27" s="161"/>
      <c r="I27" s="161"/>
      <c r="J27" s="161"/>
      <c r="K27" s="161"/>
    </row>
    <row r="28" spans="1:11" ht="15.95" customHeight="1" x14ac:dyDescent="0.15">
      <c r="A28" s="161"/>
      <c r="B28" s="185" t="s">
        <v>841</v>
      </c>
      <c r="C28" s="161"/>
      <c r="D28" s="161"/>
      <c r="E28" s="161"/>
      <c r="F28" s="161"/>
      <c r="G28" s="161"/>
      <c r="H28" s="161"/>
      <c r="I28" s="161"/>
      <c r="J28" s="161"/>
      <c r="K28" s="161"/>
    </row>
    <row r="29" spans="1:11" ht="15.95" customHeight="1" x14ac:dyDescent="0.15">
      <c r="A29" s="161"/>
      <c r="B29" s="161"/>
      <c r="C29" s="161"/>
      <c r="D29" s="161"/>
      <c r="E29" s="161"/>
      <c r="F29" s="161"/>
      <c r="G29" s="161"/>
      <c r="H29" s="161"/>
      <c r="I29" s="161"/>
      <c r="J29" s="161"/>
      <c r="K29" s="161"/>
    </row>
    <row r="30" spans="1:11" ht="15.95" customHeight="1" x14ac:dyDescent="0.15">
      <c r="A30" s="161"/>
      <c r="B30" s="161"/>
      <c r="C30" s="161"/>
      <c r="D30" s="161"/>
      <c r="E30" s="161"/>
      <c r="F30" s="161"/>
      <c r="G30" s="161"/>
      <c r="H30" s="161"/>
      <c r="I30" s="161"/>
      <c r="J30" s="161"/>
      <c r="K30" s="161"/>
    </row>
    <row r="31" spans="1:11" ht="15.95" customHeight="1" x14ac:dyDescent="0.15">
      <c r="A31" s="161"/>
      <c r="B31" s="161"/>
      <c r="C31" s="161"/>
      <c r="D31" s="161"/>
      <c r="E31" s="161"/>
      <c r="F31" s="161"/>
      <c r="G31" s="161"/>
      <c r="H31" s="161"/>
      <c r="I31" s="161"/>
      <c r="J31" s="161"/>
      <c r="K31" s="161"/>
    </row>
    <row r="32" spans="1:11" ht="15.95" customHeight="1" x14ac:dyDescent="0.15">
      <c r="A32" s="161"/>
      <c r="B32" s="161"/>
      <c r="C32" s="161"/>
      <c r="D32" s="161"/>
      <c r="E32" s="161"/>
      <c r="F32" s="161"/>
      <c r="G32" s="161"/>
      <c r="H32" s="161"/>
      <c r="I32" s="161"/>
      <c r="J32" s="161"/>
      <c r="K32" s="161"/>
    </row>
  </sheetData>
  <sheetProtection algorithmName="SHA-512" hashValue="5kUDUj1YsoEAm4KelBry3AKCfNzk7G6PVpELzSP+vqrBZEVZh9GEVlEYRC0nlpgFRQlRBWOyN36c+PWMLkoSdQ==" saltValue="knUjZIK/md/l/QpLjSypuQ=="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1"/>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660</v>
      </c>
      <c r="AC3" s="206"/>
    </row>
    <row r="4" spans="1:30" ht="5.0999999999999996" customHeight="1" x14ac:dyDescent="0.15">
      <c r="AC4" s="206"/>
    </row>
    <row r="5" spans="1:30" ht="15.2"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5</v>
      </c>
      <c r="S5" s="16" t="s">
        <v>781</v>
      </c>
      <c r="T5" s="17" t="s">
        <v>782</v>
      </c>
      <c r="U5" s="79"/>
      <c r="V5" s="114"/>
      <c r="W5" s="16"/>
      <c r="X5" s="17"/>
      <c r="Y5" s="79"/>
      <c r="Z5" s="114" t="s">
        <v>787</v>
      </c>
      <c r="AA5" s="16" t="s">
        <v>781</v>
      </c>
      <c r="AB5" s="17" t="s">
        <v>782</v>
      </c>
      <c r="AC5" s="208">
        <v>8</v>
      </c>
      <c r="AD5" s="80"/>
    </row>
    <row r="6" spans="1:30" ht="15.2" customHeight="1" x14ac:dyDescent="0.15">
      <c r="A6" s="106"/>
      <c r="B6" s="308" t="s">
        <v>1260</v>
      </c>
      <c r="C6" s="135"/>
      <c r="D6" s="127"/>
      <c r="E6" s="128"/>
      <c r="F6" s="141"/>
      <c r="G6" s="135"/>
      <c r="H6" s="127"/>
      <c r="I6" s="128"/>
      <c r="J6" s="141"/>
      <c r="K6" s="126" t="s">
        <v>1261</v>
      </c>
      <c r="L6" s="155">
        <f>C23+G23+K23+O23+S23+W23+AA23</f>
        <v>39260</v>
      </c>
      <c r="M6" s="128"/>
      <c r="N6" s="141"/>
      <c r="O6" s="126" t="s">
        <v>1262</v>
      </c>
      <c r="P6" s="259">
        <f>D23+H23+L23+P23+T23+X23+AB23</f>
        <v>0</v>
      </c>
      <c r="Q6" s="134"/>
      <c r="R6" s="140"/>
      <c r="S6" s="137"/>
      <c r="T6" s="137"/>
      <c r="U6" s="271"/>
      <c r="V6" s="272"/>
      <c r="W6" s="272"/>
      <c r="X6" s="273"/>
      <c r="Y6" s="132"/>
      <c r="Z6" s="274"/>
      <c r="AA6" s="272"/>
      <c r="AB6" s="275"/>
      <c r="AD6" s="80"/>
    </row>
    <row r="7" spans="1:30" s="6" customFormat="1" ht="15.2" customHeight="1" x14ac:dyDescent="0.15">
      <c r="A7" s="83" t="s">
        <v>247</v>
      </c>
      <c r="B7" s="20" t="s">
        <v>1096</v>
      </c>
      <c r="C7" s="21">
        <v>6880</v>
      </c>
      <c r="D7" s="22"/>
      <c r="E7" s="85" t="s">
        <v>275</v>
      </c>
      <c r="F7" s="20" t="s">
        <v>1223</v>
      </c>
      <c r="G7" s="21">
        <v>1470</v>
      </c>
      <c r="H7" s="22"/>
      <c r="I7" s="85"/>
      <c r="J7" s="20" t="s">
        <v>1619</v>
      </c>
      <c r="K7" s="21"/>
      <c r="L7" s="22"/>
      <c r="M7" s="85"/>
      <c r="N7" s="20" t="s">
        <v>1619</v>
      </c>
      <c r="O7" s="21"/>
      <c r="P7" s="22"/>
      <c r="Q7" s="85"/>
      <c r="R7" s="20" t="s">
        <v>1334</v>
      </c>
      <c r="S7" s="21"/>
      <c r="T7" s="22"/>
      <c r="U7" s="85"/>
      <c r="V7" s="20"/>
      <c r="W7" s="21"/>
      <c r="X7" s="22"/>
      <c r="Y7" s="85"/>
      <c r="Z7" s="20" t="s">
        <v>1334</v>
      </c>
      <c r="AA7" s="21"/>
      <c r="AB7" s="22"/>
      <c r="AC7" s="207" t="s">
        <v>853</v>
      </c>
    </row>
    <row r="8" spans="1:30" s="6" customFormat="1" ht="15.2" customHeight="1" x14ac:dyDescent="0.15">
      <c r="A8" s="83" t="s">
        <v>248</v>
      </c>
      <c r="B8" s="20" t="s">
        <v>1109</v>
      </c>
      <c r="C8" s="21">
        <v>3390</v>
      </c>
      <c r="D8" s="22"/>
      <c r="E8" s="85"/>
      <c r="F8" s="20"/>
      <c r="G8" s="21"/>
      <c r="H8" s="22"/>
      <c r="I8" s="85"/>
      <c r="J8" s="20" t="s">
        <v>1335</v>
      </c>
      <c r="K8" s="21"/>
      <c r="L8" s="22"/>
      <c r="M8" s="85"/>
      <c r="N8" s="20" t="s">
        <v>1335</v>
      </c>
      <c r="O8" s="21"/>
      <c r="P8" s="22"/>
      <c r="Q8" s="85"/>
      <c r="R8" s="20" t="s">
        <v>1335</v>
      </c>
      <c r="S8" s="21"/>
      <c r="T8" s="22"/>
      <c r="U8" s="85"/>
      <c r="V8" s="20"/>
      <c r="W8" s="21"/>
      <c r="X8" s="22"/>
      <c r="Y8" s="85"/>
      <c r="Z8" s="20" t="s">
        <v>1335</v>
      </c>
      <c r="AA8" s="21"/>
      <c r="AB8" s="22"/>
      <c r="AC8" s="207" t="s">
        <v>857</v>
      </c>
    </row>
    <row r="9" spans="1:30" s="6" customFormat="1" ht="15.2" customHeight="1" x14ac:dyDescent="0.15">
      <c r="A9" s="83" t="s">
        <v>249</v>
      </c>
      <c r="B9" s="20" t="s">
        <v>1110</v>
      </c>
      <c r="C9" s="21">
        <v>3730</v>
      </c>
      <c r="D9" s="22"/>
      <c r="E9" s="85"/>
      <c r="F9" s="20"/>
      <c r="G9" s="21"/>
      <c r="H9" s="22"/>
      <c r="I9" s="85"/>
      <c r="J9" s="20" t="s">
        <v>1336</v>
      </c>
      <c r="K9" s="21"/>
      <c r="L9" s="22"/>
      <c r="M9" s="85"/>
      <c r="N9" s="20" t="s">
        <v>1336</v>
      </c>
      <c r="O9" s="21"/>
      <c r="P9" s="22"/>
      <c r="Q9" s="85"/>
      <c r="R9" s="20" t="s">
        <v>1336</v>
      </c>
      <c r="S9" s="21"/>
      <c r="T9" s="22"/>
      <c r="U9" s="85"/>
      <c r="V9" s="20"/>
      <c r="W9" s="21"/>
      <c r="X9" s="22"/>
      <c r="Y9" s="85"/>
      <c r="Z9" s="20" t="s">
        <v>1336</v>
      </c>
      <c r="AA9" s="21"/>
      <c r="AB9" s="22"/>
      <c r="AC9" s="207" t="s">
        <v>788</v>
      </c>
    </row>
    <row r="10" spans="1:30" s="6" customFormat="1" ht="15.2" customHeight="1" x14ac:dyDescent="0.15">
      <c r="A10" s="83" t="s">
        <v>250</v>
      </c>
      <c r="B10" s="20" t="s">
        <v>1111</v>
      </c>
      <c r="C10" s="21">
        <v>1800</v>
      </c>
      <c r="D10" s="22"/>
      <c r="E10" s="85" t="s">
        <v>276</v>
      </c>
      <c r="F10" s="20" t="s">
        <v>11</v>
      </c>
      <c r="G10" s="21">
        <v>1140</v>
      </c>
      <c r="H10" s="22"/>
      <c r="I10" s="85"/>
      <c r="J10" s="20" t="s">
        <v>1332</v>
      </c>
      <c r="K10" s="21"/>
      <c r="L10" s="22"/>
      <c r="M10" s="85"/>
      <c r="N10" s="20" t="s">
        <v>1332</v>
      </c>
      <c r="O10" s="21"/>
      <c r="P10" s="22"/>
      <c r="Q10" s="85"/>
      <c r="R10" s="20" t="s">
        <v>1332</v>
      </c>
      <c r="S10" s="21"/>
      <c r="T10" s="22"/>
      <c r="U10" s="85"/>
      <c r="V10" s="20"/>
      <c r="W10" s="21"/>
      <c r="X10" s="22"/>
      <c r="Y10" s="85"/>
      <c r="Z10" s="20" t="s">
        <v>1332</v>
      </c>
      <c r="AA10" s="21"/>
      <c r="AB10" s="22"/>
      <c r="AC10" s="207" t="s">
        <v>854</v>
      </c>
    </row>
    <row r="11" spans="1:30" s="6" customFormat="1" ht="15.2" customHeight="1" x14ac:dyDescent="0.15">
      <c r="A11" s="83" t="s">
        <v>251</v>
      </c>
      <c r="B11" s="20" t="s">
        <v>1112</v>
      </c>
      <c r="C11" s="21">
        <v>2710</v>
      </c>
      <c r="D11" s="22"/>
      <c r="E11" s="95"/>
      <c r="F11" s="20"/>
      <c r="G11" s="21"/>
      <c r="H11" s="22"/>
      <c r="I11" s="95"/>
      <c r="J11" s="20" t="s">
        <v>1333</v>
      </c>
      <c r="K11" s="21"/>
      <c r="L11" s="22"/>
      <c r="M11" s="95"/>
      <c r="N11" s="20" t="s">
        <v>1333</v>
      </c>
      <c r="O11" s="21"/>
      <c r="P11" s="22"/>
      <c r="Q11" s="95"/>
      <c r="R11" s="20" t="s">
        <v>1333</v>
      </c>
      <c r="S11" s="21"/>
      <c r="T11" s="22"/>
      <c r="U11" s="95"/>
      <c r="V11" s="20"/>
      <c r="W11" s="21"/>
      <c r="X11" s="22"/>
      <c r="Y11" s="95"/>
      <c r="Z11" s="20" t="s">
        <v>1333</v>
      </c>
      <c r="AA11" s="21"/>
      <c r="AB11" s="22"/>
      <c r="AC11" s="207">
        <v>1</v>
      </c>
    </row>
    <row r="12" spans="1:30" s="6" customFormat="1" ht="15.2" customHeight="1" x14ac:dyDescent="0.15">
      <c r="A12" s="83" t="s">
        <v>252</v>
      </c>
      <c r="B12" s="20" t="s">
        <v>1113</v>
      </c>
      <c r="C12" s="21">
        <v>1700</v>
      </c>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7"/>
    </row>
    <row r="13" spans="1:30" s="6" customFormat="1" ht="15.2" customHeight="1" x14ac:dyDescent="0.15">
      <c r="A13" s="83" t="s">
        <v>253</v>
      </c>
      <c r="B13" s="20" t="s">
        <v>1114</v>
      </c>
      <c r="C13" s="21">
        <v>3840</v>
      </c>
      <c r="D13" s="22"/>
      <c r="E13" s="85" t="s">
        <v>277</v>
      </c>
      <c r="F13" s="20" t="s">
        <v>1114</v>
      </c>
      <c r="G13" s="21">
        <v>1100</v>
      </c>
      <c r="H13" s="22"/>
      <c r="I13" s="85"/>
      <c r="J13" s="20" t="s">
        <v>1339</v>
      </c>
      <c r="K13" s="21"/>
      <c r="L13" s="22"/>
      <c r="M13" s="85"/>
      <c r="N13" s="20" t="s">
        <v>1339</v>
      </c>
      <c r="O13" s="21"/>
      <c r="P13" s="22"/>
      <c r="Q13" s="85"/>
      <c r="R13" s="20" t="s">
        <v>1339</v>
      </c>
      <c r="S13" s="21"/>
      <c r="T13" s="22"/>
      <c r="U13" s="85"/>
      <c r="V13" s="20"/>
      <c r="W13" s="21"/>
      <c r="X13" s="22"/>
      <c r="Y13" s="85"/>
      <c r="Z13" s="20" t="s">
        <v>1388</v>
      </c>
      <c r="AA13" s="21"/>
      <c r="AB13" s="22"/>
      <c r="AC13" s="207" t="s">
        <v>859</v>
      </c>
    </row>
    <row r="14" spans="1:30" s="6" customFormat="1" ht="15.2" customHeight="1" x14ac:dyDescent="0.15">
      <c r="A14" s="83" t="s">
        <v>254</v>
      </c>
      <c r="B14" s="20" t="s">
        <v>999</v>
      </c>
      <c r="C14" s="21">
        <v>770</v>
      </c>
      <c r="D14" s="22"/>
      <c r="E14" s="85" t="s">
        <v>278</v>
      </c>
      <c r="F14" s="20" t="s">
        <v>755</v>
      </c>
      <c r="G14" s="21">
        <v>40</v>
      </c>
      <c r="H14" s="22"/>
      <c r="I14" s="85"/>
      <c r="J14" s="20" t="s">
        <v>1337</v>
      </c>
      <c r="K14" s="21"/>
      <c r="L14" s="22"/>
      <c r="M14" s="85"/>
      <c r="N14" s="20" t="s">
        <v>1337</v>
      </c>
      <c r="O14" s="21"/>
      <c r="P14" s="22"/>
      <c r="Q14" s="85"/>
      <c r="R14" s="20" t="s">
        <v>1337</v>
      </c>
      <c r="S14" s="21"/>
      <c r="T14" s="22"/>
      <c r="U14" s="85"/>
      <c r="V14" s="20"/>
      <c r="W14" s="21"/>
      <c r="X14" s="22"/>
      <c r="Y14" s="85"/>
      <c r="Z14" s="20" t="s">
        <v>1337</v>
      </c>
      <c r="AA14" s="21"/>
      <c r="AB14" s="22"/>
      <c r="AC14" s="207" t="s">
        <v>860</v>
      </c>
    </row>
    <row r="15" spans="1:30" s="6" customFormat="1" ht="15.2" customHeight="1" x14ac:dyDescent="0.15">
      <c r="A15" s="89" t="s">
        <v>255</v>
      </c>
      <c r="B15" s="38" t="s">
        <v>1000</v>
      </c>
      <c r="C15" s="39">
        <v>1800</v>
      </c>
      <c r="D15" s="40"/>
      <c r="E15" s="309" t="s">
        <v>279</v>
      </c>
      <c r="F15" s="38" t="s">
        <v>519</v>
      </c>
      <c r="G15" s="39">
        <v>180</v>
      </c>
      <c r="H15" s="40"/>
      <c r="I15" s="9"/>
      <c r="J15" s="38" t="s">
        <v>1338</v>
      </c>
      <c r="K15" s="39"/>
      <c r="L15" s="40"/>
      <c r="M15" s="9"/>
      <c r="N15" s="38" t="s">
        <v>1338</v>
      </c>
      <c r="O15" s="39"/>
      <c r="P15" s="40"/>
      <c r="Q15" s="9"/>
      <c r="R15" s="38" t="s">
        <v>1338</v>
      </c>
      <c r="S15" s="39"/>
      <c r="T15" s="40"/>
      <c r="U15" s="9"/>
      <c r="V15" s="38"/>
      <c r="W15" s="39"/>
      <c r="X15" s="40"/>
      <c r="Y15" s="9"/>
      <c r="Z15" s="38" t="s">
        <v>1338</v>
      </c>
      <c r="AA15" s="39"/>
      <c r="AB15" s="40"/>
      <c r="AC15" s="207" t="s">
        <v>789</v>
      </c>
    </row>
    <row r="16" spans="1:30" s="6" customFormat="1" ht="15.2" customHeight="1" x14ac:dyDescent="0.15">
      <c r="A16" s="81" t="s">
        <v>256</v>
      </c>
      <c r="B16" s="18" t="s">
        <v>1429</v>
      </c>
      <c r="C16" s="43">
        <v>5500</v>
      </c>
      <c r="D16" s="19"/>
      <c r="E16" s="91" t="s">
        <v>280</v>
      </c>
      <c r="F16" s="18" t="s">
        <v>1198</v>
      </c>
      <c r="G16" s="43">
        <v>660</v>
      </c>
      <c r="H16" s="19"/>
      <c r="I16" s="82"/>
      <c r="J16" s="18" t="s">
        <v>1430</v>
      </c>
      <c r="K16" s="43"/>
      <c r="L16" s="19"/>
      <c r="M16" s="82"/>
      <c r="N16" s="18" t="s">
        <v>1430</v>
      </c>
      <c r="O16" s="43"/>
      <c r="P16" s="19"/>
      <c r="Q16" s="82"/>
      <c r="R16" s="18" t="s">
        <v>1430</v>
      </c>
      <c r="S16" s="43"/>
      <c r="T16" s="19"/>
      <c r="U16" s="82"/>
      <c r="V16" s="18"/>
      <c r="W16" s="43"/>
      <c r="X16" s="19"/>
      <c r="Y16" s="82"/>
      <c r="Z16" s="18" t="s">
        <v>1430</v>
      </c>
      <c r="AA16" s="43"/>
      <c r="AB16" s="19"/>
      <c r="AC16" s="207"/>
    </row>
    <row r="17" spans="1:30" s="6" customFormat="1" ht="15.2" customHeight="1" x14ac:dyDescent="0.15">
      <c r="A17" s="83"/>
      <c r="B17" s="20"/>
      <c r="C17" s="21"/>
      <c r="D17" s="22"/>
      <c r="E17" s="85"/>
      <c r="F17" s="196"/>
      <c r="G17" s="21"/>
      <c r="H17" s="22"/>
      <c r="I17" s="85"/>
      <c r="J17" s="196"/>
      <c r="K17" s="21"/>
      <c r="L17" s="22"/>
      <c r="M17" s="85"/>
      <c r="N17" s="20"/>
      <c r="O17" s="21"/>
      <c r="P17" s="22"/>
      <c r="Q17" s="85"/>
      <c r="R17" s="20"/>
      <c r="S17" s="21"/>
      <c r="T17" s="22"/>
      <c r="U17" s="85"/>
      <c r="V17" s="20"/>
      <c r="W17" s="21"/>
      <c r="X17" s="22"/>
      <c r="Y17" s="85"/>
      <c r="Z17" s="20"/>
      <c r="AA17" s="21"/>
      <c r="AB17" s="22"/>
      <c r="AC17" s="207"/>
    </row>
    <row r="18" spans="1:30" s="6" customFormat="1" ht="15.2" customHeight="1" x14ac:dyDescent="0.15">
      <c r="A18" s="83" t="s">
        <v>257</v>
      </c>
      <c r="B18" s="20" t="s">
        <v>1115</v>
      </c>
      <c r="C18" s="21">
        <v>540</v>
      </c>
      <c r="D18" s="22"/>
      <c r="E18" s="85"/>
      <c r="F18" s="20"/>
      <c r="G18" s="21"/>
      <c r="H18" s="22"/>
      <c r="I18" s="85"/>
      <c r="J18" s="20"/>
      <c r="K18" s="21"/>
      <c r="L18" s="22"/>
      <c r="M18" s="85"/>
      <c r="N18" s="20"/>
      <c r="O18" s="21"/>
      <c r="P18" s="22"/>
      <c r="Q18" s="85"/>
      <c r="R18" s="20"/>
      <c r="S18" s="21"/>
      <c r="T18" s="22"/>
      <c r="U18" s="85"/>
      <c r="V18" s="20"/>
      <c r="W18" s="21"/>
      <c r="X18" s="22"/>
      <c r="Y18" s="85"/>
      <c r="Z18" s="20"/>
      <c r="AA18" s="21"/>
      <c r="AB18" s="22"/>
      <c r="AC18" s="207"/>
    </row>
    <row r="19" spans="1:30" s="6" customFormat="1" ht="15.2" customHeight="1" x14ac:dyDescent="0.15">
      <c r="A19" s="83" t="s">
        <v>258</v>
      </c>
      <c r="B19" s="20" t="s">
        <v>1116</v>
      </c>
      <c r="C19" s="21">
        <v>710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c r="AC19" s="207"/>
    </row>
    <row r="20" spans="1:30" s="6" customFormat="1" ht="15.2" customHeight="1" x14ac:dyDescent="0.15">
      <c r="A20" s="83" t="s">
        <v>259</v>
      </c>
      <c r="B20" s="20" t="s">
        <v>1117</v>
      </c>
      <c r="C20" s="37">
        <v>590</v>
      </c>
      <c r="D20" s="22"/>
      <c r="E20" s="85"/>
      <c r="F20" s="20"/>
      <c r="G20" s="37"/>
      <c r="H20" s="22"/>
      <c r="I20" s="85"/>
      <c r="J20" s="20"/>
      <c r="K20" s="37"/>
      <c r="L20" s="22"/>
      <c r="M20" s="85"/>
      <c r="N20" s="20"/>
      <c r="O20" s="37"/>
      <c r="P20" s="22"/>
      <c r="Q20" s="85"/>
      <c r="R20" s="20"/>
      <c r="S20" s="37"/>
      <c r="T20" s="22"/>
      <c r="U20" s="85"/>
      <c r="V20" s="20"/>
      <c r="W20" s="37"/>
      <c r="X20" s="22"/>
      <c r="Y20" s="85"/>
      <c r="Z20" s="20"/>
      <c r="AA20" s="37"/>
      <c r="AB20" s="22"/>
      <c r="AC20" s="207"/>
    </row>
    <row r="21" spans="1:30" s="6" customFormat="1" ht="15.2" customHeight="1" x14ac:dyDescent="0.15">
      <c r="A21" s="83" t="s">
        <v>260</v>
      </c>
      <c r="B21" s="20" t="s">
        <v>1118</v>
      </c>
      <c r="C21" s="21">
        <v>710</v>
      </c>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7"/>
    </row>
    <row r="22" spans="1:30" s="6" customFormat="1" ht="15.2" customHeight="1" x14ac:dyDescent="0.15">
      <c r="A22" s="89"/>
      <c r="B22" s="38" t="s">
        <v>1166</v>
      </c>
      <c r="C22" s="39" t="s">
        <v>1256</v>
      </c>
      <c r="D22" s="40"/>
      <c r="E22" s="9"/>
      <c r="F22" s="38" t="s">
        <v>1255</v>
      </c>
      <c r="G22" s="39" t="s">
        <v>1256</v>
      </c>
      <c r="H22" s="40"/>
      <c r="I22" s="9"/>
      <c r="J22" s="38"/>
      <c r="K22" s="39"/>
      <c r="L22" s="40"/>
      <c r="M22" s="9"/>
      <c r="N22" s="38"/>
      <c r="O22" s="39"/>
      <c r="P22" s="40"/>
      <c r="Q22" s="9"/>
      <c r="R22" s="38"/>
      <c r="S22" s="39"/>
      <c r="T22" s="40"/>
      <c r="U22" s="9"/>
      <c r="V22" s="38"/>
      <c r="W22" s="39"/>
      <c r="X22" s="40"/>
      <c r="Y22" s="9"/>
      <c r="Z22" s="38"/>
      <c r="AA22" s="39"/>
      <c r="AB22" s="40"/>
      <c r="AC22" s="207"/>
    </row>
    <row r="23" spans="1:30" s="5" customFormat="1" ht="15.2" customHeight="1" x14ac:dyDescent="0.15">
      <c r="A23" s="10"/>
      <c r="B23" s="122" t="s">
        <v>16</v>
      </c>
      <c r="C23" s="45">
        <f>SUM(C7:C22)</f>
        <v>34670</v>
      </c>
      <c r="D23" s="186">
        <f>SUM(D7:D22)</f>
        <v>0</v>
      </c>
      <c r="E23" s="10"/>
      <c r="F23" s="122" t="s">
        <v>16</v>
      </c>
      <c r="G23" s="45">
        <f>SUM(G7:G22)</f>
        <v>4590</v>
      </c>
      <c r="H23" s="186">
        <f>SUM(H7:H22)</f>
        <v>0</v>
      </c>
      <c r="I23" s="10"/>
      <c r="J23" s="122"/>
      <c r="K23" s="45"/>
      <c r="L23" s="186"/>
      <c r="M23" s="10"/>
      <c r="N23" s="122"/>
      <c r="O23" s="45"/>
      <c r="P23" s="186"/>
      <c r="Q23" s="10"/>
      <c r="R23" s="7"/>
      <c r="S23" s="45"/>
      <c r="T23" s="186"/>
      <c r="U23" s="10"/>
      <c r="V23" s="7"/>
      <c r="W23" s="51"/>
      <c r="X23" s="27"/>
      <c r="Y23" s="10"/>
      <c r="Z23" s="7"/>
      <c r="AA23" s="45"/>
      <c r="AB23" s="27"/>
      <c r="AC23" s="207"/>
    </row>
    <row r="24" spans="1:30" ht="15.2" customHeight="1" x14ac:dyDescent="0.15">
      <c r="A24" s="106"/>
      <c r="B24" s="308" t="s">
        <v>1254</v>
      </c>
      <c r="C24" s="135"/>
      <c r="D24" s="127"/>
      <c r="E24" s="128"/>
      <c r="F24" s="141"/>
      <c r="G24" s="135"/>
      <c r="H24" s="127"/>
      <c r="I24" s="128"/>
      <c r="J24" s="141"/>
      <c r="K24" s="126" t="s">
        <v>848</v>
      </c>
      <c r="L24" s="155">
        <f>C36+G36+K36+O36+S36+W36+AA36</f>
        <v>5200</v>
      </c>
      <c r="M24" s="128"/>
      <c r="N24" s="141"/>
      <c r="O24" s="126" t="s">
        <v>849</v>
      </c>
      <c r="P24" s="259">
        <f>D36+H36+L36+P36+T36+X36+AB36</f>
        <v>0</v>
      </c>
      <c r="Q24" s="134"/>
      <c r="R24" s="140"/>
      <c r="S24" s="137"/>
      <c r="T24" s="137"/>
      <c r="U24" s="271"/>
      <c r="V24" s="272"/>
      <c r="W24" s="272"/>
      <c r="X24" s="273"/>
      <c r="Y24" s="132"/>
      <c r="Z24" s="274"/>
      <c r="AA24" s="272"/>
      <c r="AB24" s="275"/>
      <c r="AD24" s="80"/>
    </row>
    <row r="25" spans="1:30" s="6" customFormat="1" ht="15.2" customHeight="1" x14ac:dyDescent="0.15">
      <c r="A25" s="83" t="s">
        <v>263</v>
      </c>
      <c r="B25" s="20" t="s">
        <v>1121</v>
      </c>
      <c r="C25" s="21">
        <v>440</v>
      </c>
      <c r="D25" s="22"/>
      <c r="E25" s="85"/>
      <c r="F25" s="20"/>
      <c r="G25" s="21"/>
      <c r="H25" s="22"/>
      <c r="I25" s="85"/>
      <c r="J25" s="20"/>
      <c r="K25" s="21"/>
      <c r="L25" s="22"/>
      <c r="M25" s="85"/>
      <c r="N25" s="20"/>
      <c r="O25" s="21"/>
      <c r="P25" s="22"/>
      <c r="Q25" s="85"/>
      <c r="R25" s="20"/>
      <c r="S25" s="21"/>
      <c r="T25" s="22"/>
      <c r="U25" s="313"/>
      <c r="V25" s="340"/>
      <c r="W25" s="340"/>
      <c r="X25" s="22"/>
      <c r="Y25" s="85"/>
      <c r="Z25" s="20"/>
      <c r="AA25" s="21"/>
      <c r="AB25" s="22"/>
      <c r="AC25" s="207"/>
    </row>
    <row r="26" spans="1:30" s="6" customFormat="1" ht="15.2" customHeight="1" x14ac:dyDescent="0.15">
      <c r="A26" s="83" t="s">
        <v>264</v>
      </c>
      <c r="B26" s="20" t="s">
        <v>1122</v>
      </c>
      <c r="C26" s="21">
        <v>770</v>
      </c>
      <c r="D26" s="22"/>
      <c r="E26" s="85"/>
      <c r="F26" s="20"/>
      <c r="G26" s="21"/>
      <c r="H26" s="22"/>
      <c r="I26" s="85"/>
      <c r="J26" s="20"/>
      <c r="K26" s="21"/>
      <c r="L26" s="22"/>
      <c r="M26" s="85"/>
      <c r="N26" s="20"/>
      <c r="O26" s="21"/>
      <c r="P26" s="22"/>
      <c r="Q26" s="85"/>
      <c r="R26" s="20"/>
      <c r="S26" s="21"/>
      <c r="T26" s="22"/>
      <c r="U26" s="85"/>
      <c r="V26" s="20"/>
      <c r="W26" s="21"/>
      <c r="X26" s="22"/>
      <c r="Y26" s="85"/>
      <c r="Z26" s="20"/>
      <c r="AA26" s="21"/>
      <c r="AB26" s="22"/>
      <c r="AC26" s="207"/>
    </row>
    <row r="27" spans="1:30" s="6" customFormat="1" ht="15.2" customHeight="1" x14ac:dyDescent="0.15">
      <c r="A27" s="83" t="s">
        <v>265</v>
      </c>
      <c r="B27" s="20" t="s">
        <v>1123</v>
      </c>
      <c r="C27" s="37">
        <v>330</v>
      </c>
      <c r="D27" s="22"/>
      <c r="E27" s="85"/>
      <c r="F27" s="20"/>
      <c r="G27" s="37"/>
      <c r="H27" s="22"/>
      <c r="I27" s="85"/>
      <c r="J27" s="20"/>
      <c r="K27" s="37"/>
      <c r="L27" s="22"/>
      <c r="M27" s="85"/>
      <c r="N27" s="20"/>
      <c r="O27" s="37"/>
      <c r="P27" s="22"/>
      <c r="Q27" s="85"/>
      <c r="R27" s="20"/>
      <c r="S27" s="37"/>
      <c r="T27" s="22"/>
      <c r="U27" s="85"/>
      <c r="V27" s="20"/>
      <c r="W27" s="37"/>
      <c r="X27" s="22"/>
      <c r="Y27" s="85"/>
      <c r="Z27" s="20"/>
      <c r="AA27" s="37"/>
      <c r="AB27" s="22"/>
      <c r="AC27" s="207"/>
    </row>
    <row r="28" spans="1:30" s="6" customFormat="1" ht="15.2" customHeight="1" x14ac:dyDescent="0.15">
      <c r="A28" s="83" t="s">
        <v>266</v>
      </c>
      <c r="B28" s="20" t="s">
        <v>1124</v>
      </c>
      <c r="C28" s="21">
        <v>600</v>
      </c>
      <c r="D28" s="22"/>
      <c r="E28" s="85"/>
      <c r="F28" s="20"/>
      <c r="G28" s="21"/>
      <c r="H28" s="22"/>
      <c r="I28" s="85"/>
      <c r="J28" s="20"/>
      <c r="K28" s="21"/>
      <c r="L28" s="22"/>
      <c r="M28" s="85"/>
      <c r="N28" s="20"/>
      <c r="O28" s="21"/>
      <c r="P28" s="22"/>
      <c r="Q28" s="85"/>
      <c r="R28" s="20"/>
      <c r="S28" s="21"/>
      <c r="T28" s="22"/>
      <c r="U28" s="85"/>
      <c r="V28" s="20"/>
      <c r="W28" s="21"/>
      <c r="X28" s="22"/>
      <c r="Y28" s="85"/>
      <c r="Z28" s="20"/>
      <c r="AA28" s="21"/>
      <c r="AB28" s="22"/>
      <c r="AC28" s="207"/>
    </row>
    <row r="29" spans="1:30" s="6" customFormat="1" ht="15.2" customHeight="1" x14ac:dyDescent="0.15">
      <c r="A29" s="83" t="s">
        <v>267</v>
      </c>
      <c r="B29" s="20" t="s">
        <v>1125</v>
      </c>
      <c r="C29" s="21">
        <v>290</v>
      </c>
      <c r="D29" s="22"/>
      <c r="E29" s="85"/>
      <c r="F29" s="20"/>
      <c r="G29" s="21"/>
      <c r="H29" s="22"/>
      <c r="I29" s="85"/>
      <c r="J29" s="20"/>
      <c r="K29" s="21"/>
      <c r="L29" s="22"/>
      <c r="M29" s="85"/>
      <c r="N29" s="20"/>
      <c r="O29" s="21"/>
      <c r="P29" s="22"/>
      <c r="Q29" s="85"/>
      <c r="R29" s="20"/>
      <c r="S29" s="21"/>
      <c r="T29" s="22"/>
      <c r="U29" s="85"/>
      <c r="V29" s="20"/>
      <c r="W29" s="21"/>
      <c r="X29" s="22"/>
      <c r="Y29" s="85"/>
      <c r="Z29" s="20"/>
      <c r="AA29" s="21"/>
      <c r="AB29" s="22"/>
      <c r="AC29" s="207"/>
    </row>
    <row r="30" spans="1:30" s="6" customFormat="1" ht="15.2" customHeight="1" x14ac:dyDescent="0.15">
      <c r="A30" s="85" t="s">
        <v>268</v>
      </c>
      <c r="B30" s="20" t="s">
        <v>1127</v>
      </c>
      <c r="C30" s="21">
        <v>270</v>
      </c>
      <c r="D30" s="22"/>
      <c r="E30" s="85"/>
      <c r="F30" s="20"/>
      <c r="G30" s="21"/>
      <c r="H30" s="22"/>
      <c r="I30" s="85"/>
      <c r="J30" s="20"/>
      <c r="K30" s="21"/>
      <c r="L30" s="22"/>
      <c r="M30" s="85"/>
      <c r="N30" s="20"/>
      <c r="O30" s="21"/>
      <c r="P30" s="22"/>
      <c r="Q30" s="85"/>
      <c r="R30" s="20"/>
      <c r="S30" s="21"/>
      <c r="T30" s="22"/>
      <c r="U30" s="85"/>
      <c r="V30" s="20"/>
      <c r="W30" s="21"/>
      <c r="X30" s="22"/>
      <c r="Y30" s="85"/>
      <c r="Z30" s="20"/>
      <c r="AA30" s="21"/>
      <c r="AB30" s="22"/>
      <c r="AC30" s="207"/>
    </row>
    <row r="31" spans="1:30" s="6" customFormat="1" ht="15.2" customHeight="1" x14ac:dyDescent="0.15">
      <c r="A31" s="85" t="s">
        <v>269</v>
      </c>
      <c r="B31" s="20" t="s">
        <v>1126</v>
      </c>
      <c r="C31" s="21">
        <v>430</v>
      </c>
      <c r="D31" s="22"/>
      <c r="E31" s="85"/>
      <c r="F31" s="20"/>
      <c r="G31" s="21"/>
      <c r="H31" s="22"/>
      <c r="I31" s="85"/>
      <c r="J31" s="20"/>
      <c r="K31" s="21"/>
      <c r="L31" s="22"/>
      <c r="M31" s="85"/>
      <c r="N31" s="20"/>
      <c r="O31" s="21"/>
      <c r="P31" s="22"/>
      <c r="Q31" s="85"/>
      <c r="R31" s="20"/>
      <c r="S31" s="21"/>
      <c r="T31" s="22"/>
      <c r="U31" s="85"/>
      <c r="V31" s="20"/>
      <c r="W31" s="21"/>
      <c r="X31" s="22"/>
      <c r="Y31" s="85"/>
      <c r="Z31" s="20"/>
      <c r="AA31" s="21"/>
      <c r="AB31" s="22"/>
      <c r="AC31" s="207"/>
    </row>
    <row r="32" spans="1:30" s="6" customFormat="1" ht="15.2" customHeight="1" x14ac:dyDescent="0.15">
      <c r="A32" s="83" t="s">
        <v>270</v>
      </c>
      <c r="B32" s="20" t="s">
        <v>1128</v>
      </c>
      <c r="C32" s="21">
        <v>250</v>
      </c>
      <c r="D32" s="22"/>
      <c r="E32" s="85"/>
      <c r="F32" s="20"/>
      <c r="G32" s="21"/>
      <c r="H32" s="22"/>
      <c r="I32" s="85"/>
      <c r="J32" s="20" t="s">
        <v>1340</v>
      </c>
      <c r="K32" s="21"/>
      <c r="L32" s="22"/>
      <c r="M32" s="85"/>
      <c r="N32" s="20" t="s">
        <v>1340</v>
      </c>
      <c r="O32" s="21"/>
      <c r="P32" s="22"/>
      <c r="Q32" s="85"/>
      <c r="R32" s="20" t="s">
        <v>1340</v>
      </c>
      <c r="S32" s="21"/>
      <c r="T32" s="22"/>
      <c r="U32" s="85"/>
      <c r="V32" s="20"/>
      <c r="W32" s="21"/>
      <c r="X32" s="22"/>
      <c r="Y32" s="85"/>
      <c r="Z32" s="20" t="s">
        <v>1340</v>
      </c>
      <c r="AA32" s="21"/>
      <c r="AB32" s="22"/>
      <c r="AC32" s="207"/>
    </row>
    <row r="33" spans="1:29" s="6" customFormat="1" ht="15.2" customHeight="1" x14ac:dyDescent="0.15">
      <c r="A33" s="89" t="s">
        <v>271</v>
      </c>
      <c r="B33" s="38" t="s">
        <v>1129</v>
      </c>
      <c r="C33" s="39">
        <v>50</v>
      </c>
      <c r="D33" s="40"/>
      <c r="E33" s="9"/>
      <c r="F33" s="38"/>
      <c r="G33" s="39"/>
      <c r="H33" s="40"/>
      <c r="I33" s="9"/>
      <c r="J33" s="38" t="s">
        <v>1341</v>
      </c>
      <c r="K33" s="39"/>
      <c r="L33" s="40"/>
      <c r="M33" s="9"/>
      <c r="N33" s="38" t="s">
        <v>1341</v>
      </c>
      <c r="O33" s="39"/>
      <c r="P33" s="40"/>
      <c r="Q33" s="9"/>
      <c r="R33" s="38" t="s">
        <v>1341</v>
      </c>
      <c r="S33" s="39"/>
      <c r="T33" s="40"/>
      <c r="U33" s="9"/>
      <c r="V33" s="38"/>
      <c r="W33" s="39"/>
      <c r="X33" s="40"/>
      <c r="Y33" s="9"/>
      <c r="Z33" s="38" t="s">
        <v>1341</v>
      </c>
      <c r="AA33" s="39"/>
      <c r="AB33" s="40"/>
      <c r="AC33" s="207"/>
    </row>
    <row r="34" spans="1:29" s="6" customFormat="1" ht="15.2" customHeight="1" x14ac:dyDescent="0.15">
      <c r="A34" s="81" t="s">
        <v>272</v>
      </c>
      <c r="B34" s="18" t="s">
        <v>1130</v>
      </c>
      <c r="C34" s="43">
        <v>1320</v>
      </c>
      <c r="D34" s="19"/>
      <c r="E34" s="82" t="s">
        <v>274</v>
      </c>
      <c r="F34" s="18" t="s">
        <v>756</v>
      </c>
      <c r="G34" s="43">
        <v>130</v>
      </c>
      <c r="H34" s="19"/>
      <c r="I34" s="82"/>
      <c r="J34" s="18" t="s">
        <v>1342</v>
      </c>
      <c r="K34" s="43"/>
      <c r="L34" s="19"/>
      <c r="M34" s="82"/>
      <c r="N34" s="18" t="s">
        <v>1342</v>
      </c>
      <c r="O34" s="43"/>
      <c r="P34" s="19"/>
      <c r="Q34" s="82"/>
      <c r="R34" s="18" t="s">
        <v>1342</v>
      </c>
      <c r="S34" s="43"/>
      <c r="T34" s="19"/>
      <c r="U34" s="82"/>
      <c r="V34" s="18"/>
      <c r="W34" s="43"/>
      <c r="X34" s="19"/>
      <c r="Y34" s="82"/>
      <c r="Z34" s="18" t="s">
        <v>1342</v>
      </c>
      <c r="AA34" s="43"/>
      <c r="AB34" s="19"/>
      <c r="AC34" s="207"/>
    </row>
    <row r="35" spans="1:29" s="6" customFormat="1" ht="15.2" customHeight="1" x14ac:dyDescent="0.15">
      <c r="A35" s="89" t="s">
        <v>273</v>
      </c>
      <c r="B35" s="38" t="s">
        <v>1131</v>
      </c>
      <c r="C35" s="39">
        <v>320</v>
      </c>
      <c r="D35" s="40"/>
      <c r="E35" s="9"/>
      <c r="F35" s="38"/>
      <c r="G35" s="39"/>
      <c r="H35" s="40"/>
      <c r="I35" s="9"/>
      <c r="J35" s="38"/>
      <c r="K35" s="39"/>
      <c r="L35" s="40"/>
      <c r="M35" s="9"/>
      <c r="N35" s="38"/>
      <c r="O35" s="39"/>
      <c r="P35" s="40"/>
      <c r="Q35" s="9"/>
      <c r="R35" s="38"/>
      <c r="S35" s="39"/>
      <c r="T35" s="40"/>
      <c r="U35" s="9"/>
      <c r="V35" s="38"/>
      <c r="W35" s="39"/>
      <c r="X35" s="40"/>
      <c r="Y35" s="9"/>
      <c r="Z35" s="38"/>
      <c r="AA35" s="39"/>
      <c r="AB35" s="40"/>
      <c r="AC35" s="207"/>
    </row>
    <row r="36" spans="1:29" s="5" customFormat="1" ht="15.2" customHeight="1" x14ac:dyDescent="0.15">
      <c r="A36" s="10"/>
      <c r="B36" s="122" t="s">
        <v>16</v>
      </c>
      <c r="C36" s="45">
        <f>SUM(C25:C35)</f>
        <v>5070</v>
      </c>
      <c r="D36" s="186">
        <f>SUM(D25:D35)</f>
        <v>0</v>
      </c>
      <c r="E36" s="10"/>
      <c r="F36" s="122" t="s">
        <v>16</v>
      </c>
      <c r="G36" s="45">
        <f>SUM(G25:G35)</f>
        <v>130</v>
      </c>
      <c r="H36" s="186">
        <f>SUM(H25:H35)</f>
        <v>0</v>
      </c>
      <c r="I36" s="10"/>
      <c r="J36" s="122"/>
      <c r="K36" s="45"/>
      <c r="L36" s="186"/>
      <c r="M36" s="10"/>
      <c r="N36" s="7"/>
      <c r="O36" s="45"/>
      <c r="P36" s="186"/>
      <c r="Q36" s="10"/>
      <c r="R36" s="7"/>
      <c r="S36" s="45"/>
      <c r="T36" s="186"/>
      <c r="U36" s="10"/>
      <c r="V36" s="7"/>
      <c r="W36" s="45"/>
      <c r="X36" s="186"/>
      <c r="Y36" s="10"/>
      <c r="Z36" s="7"/>
      <c r="AA36" s="45"/>
      <c r="AB36" s="27"/>
      <c r="AC36" s="207"/>
    </row>
    <row r="37" spans="1:29" ht="15.2" customHeight="1" x14ac:dyDescent="0.15">
      <c r="B37" s="5" t="s">
        <v>871</v>
      </c>
      <c r="C37" s="61"/>
      <c r="D37" s="68"/>
      <c r="E37" s="414" t="s">
        <v>661</v>
      </c>
      <c r="F37" s="61"/>
      <c r="G37" s="61"/>
      <c r="I37" s="13"/>
      <c r="J37" s="61"/>
      <c r="K37" s="61"/>
      <c r="L37" s="68"/>
      <c r="M37" s="414" t="s">
        <v>1607</v>
      </c>
      <c r="O37" s="61"/>
      <c r="P37" s="68"/>
      <c r="Q37" s="13"/>
      <c r="R37" s="61"/>
      <c r="S37" s="93"/>
      <c r="AA37" s="94"/>
      <c r="AB37" s="160" t="s">
        <v>1468</v>
      </c>
    </row>
    <row r="38" spans="1:29" s="5" customFormat="1" ht="15.2" customHeight="1" x14ac:dyDescent="0.15">
      <c r="A38" s="78"/>
      <c r="C38" s="31"/>
      <c r="D38" s="36"/>
      <c r="E38" s="414" t="s">
        <v>1606</v>
      </c>
      <c r="F38" s="36"/>
      <c r="G38" s="31"/>
      <c r="H38" s="36"/>
      <c r="I38" s="8"/>
      <c r="J38" s="36"/>
      <c r="K38" s="31"/>
      <c r="L38" s="36"/>
      <c r="M38" s="414" t="s">
        <v>1608</v>
      </c>
      <c r="N38" s="36"/>
      <c r="O38" s="31"/>
      <c r="P38" s="31"/>
      <c r="Q38" s="8"/>
      <c r="R38" s="36"/>
      <c r="S38" s="93"/>
      <c r="T38" s="31"/>
      <c r="U38" s="11"/>
      <c r="V38" s="31"/>
      <c r="W38" s="31"/>
      <c r="X38" s="31"/>
      <c r="Y38" s="78"/>
      <c r="Z38" s="36"/>
      <c r="AA38" s="94"/>
      <c r="AB38" s="160"/>
      <c r="AC38" s="207"/>
    </row>
    <row r="39" spans="1:29" ht="15.2" customHeight="1" x14ac:dyDescent="0.15">
      <c r="E39" s="414" t="s">
        <v>1609</v>
      </c>
      <c r="M39" s="414" t="s">
        <v>1610</v>
      </c>
    </row>
    <row r="40" spans="1:29" ht="15" customHeight="1" x14ac:dyDescent="0.15">
      <c r="E40" s="414" t="s">
        <v>1620</v>
      </c>
    </row>
    <row r="41" spans="1:29" ht="14.45" customHeight="1" x14ac:dyDescent="0.15"/>
  </sheetData>
  <sheetProtection algorithmName="SHA-512" hashValue="xeDkxjfHUdusWE1wDHXx6Y5gsBHStNR7n6XCwqWJm8mhrMuBgYeHmc/QLzd6Ox+5ikxdzwz3MawPt6MKR3CPkA==" saltValue="uL7ukyGr5qYCkqyG61yz2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4"/>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659</v>
      </c>
      <c r="AC3" s="206"/>
    </row>
    <row r="4" spans="1:30" ht="5.0999999999999996" customHeight="1" x14ac:dyDescent="0.15">
      <c r="AC4" s="206"/>
    </row>
    <row r="5" spans="1:30" ht="15.2"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5</v>
      </c>
      <c r="S5" s="16" t="s">
        <v>781</v>
      </c>
      <c r="T5" s="17" t="s">
        <v>782</v>
      </c>
      <c r="U5" s="79"/>
      <c r="V5" s="114" t="s">
        <v>975</v>
      </c>
      <c r="W5" s="16" t="s">
        <v>781</v>
      </c>
      <c r="X5" s="17" t="s">
        <v>782</v>
      </c>
      <c r="Y5" s="79"/>
      <c r="Z5" s="114" t="s">
        <v>787</v>
      </c>
      <c r="AA5" s="16" t="s">
        <v>781</v>
      </c>
      <c r="AB5" s="17" t="s">
        <v>782</v>
      </c>
      <c r="AC5" s="147">
        <v>9</v>
      </c>
      <c r="AD5" s="80"/>
    </row>
    <row r="6" spans="1:30" ht="15.2" customHeight="1" x14ac:dyDescent="0.15">
      <c r="A6" s="106"/>
      <c r="B6" s="308" t="s">
        <v>970</v>
      </c>
      <c r="C6" s="135"/>
      <c r="D6" s="127"/>
      <c r="E6" s="128"/>
      <c r="F6" s="141"/>
      <c r="G6" s="135"/>
      <c r="H6" s="127"/>
      <c r="I6" s="128"/>
      <c r="J6" s="141"/>
      <c r="K6" s="126" t="s">
        <v>960</v>
      </c>
      <c r="L6" s="155">
        <f>C23+G23+K23+O23+S23+W23+AA23</f>
        <v>6560</v>
      </c>
      <c r="M6" s="128"/>
      <c r="N6" s="141"/>
      <c r="O6" s="126" t="s">
        <v>961</v>
      </c>
      <c r="P6" s="259">
        <f>D23+H23+L23+P23+T23+X23+AB23</f>
        <v>0</v>
      </c>
      <c r="Q6" s="134"/>
      <c r="R6" s="140"/>
      <c r="S6" s="137"/>
      <c r="T6" s="137"/>
      <c r="U6" s="271"/>
      <c r="V6" s="272"/>
      <c r="W6" s="272"/>
      <c r="X6" s="273"/>
      <c r="Y6" s="132"/>
      <c r="Z6" s="274"/>
      <c r="AA6" s="272"/>
      <c r="AB6" s="275"/>
      <c r="AD6" s="80"/>
    </row>
    <row r="7" spans="1:30" s="6" customFormat="1" ht="15.2" customHeight="1" x14ac:dyDescent="0.15">
      <c r="A7" s="83" t="s">
        <v>281</v>
      </c>
      <c r="B7" s="20" t="s">
        <v>1132</v>
      </c>
      <c r="C7" s="21">
        <v>450</v>
      </c>
      <c r="D7" s="22"/>
      <c r="E7" s="85"/>
      <c r="F7" s="20"/>
      <c r="G7" s="21"/>
      <c r="H7" s="22"/>
      <c r="I7" s="85"/>
      <c r="J7" s="20"/>
      <c r="K7" s="21"/>
      <c r="L7" s="22"/>
      <c r="M7" s="85"/>
      <c r="N7" s="20"/>
      <c r="O7" s="21"/>
      <c r="P7" s="22"/>
      <c r="Q7" s="85"/>
      <c r="R7" s="20"/>
      <c r="S7" s="21"/>
      <c r="T7" s="22"/>
      <c r="U7" s="85"/>
      <c r="V7" s="20"/>
      <c r="W7" s="21"/>
      <c r="X7" s="22"/>
      <c r="Y7" s="85"/>
      <c r="Z7" s="20"/>
      <c r="AA7" s="21"/>
      <c r="AB7" s="22"/>
      <c r="AC7" s="207" t="s">
        <v>861</v>
      </c>
    </row>
    <row r="8" spans="1:30" s="6" customFormat="1" ht="15.2" customHeight="1" x14ac:dyDescent="0.15">
      <c r="A8" s="83" t="s">
        <v>282</v>
      </c>
      <c r="B8" s="20" t="s">
        <v>1133</v>
      </c>
      <c r="C8" s="21">
        <v>410</v>
      </c>
      <c r="D8" s="22"/>
      <c r="E8" s="95"/>
      <c r="F8" s="20"/>
      <c r="G8" s="21"/>
      <c r="H8" s="22"/>
      <c r="I8" s="95"/>
      <c r="J8" s="20"/>
      <c r="K8" s="21"/>
      <c r="L8" s="22"/>
      <c r="M8" s="95"/>
      <c r="N8" s="20"/>
      <c r="O8" s="21"/>
      <c r="P8" s="22"/>
      <c r="Q8" s="95"/>
      <c r="R8" s="20"/>
      <c r="S8" s="21"/>
      <c r="T8" s="22"/>
      <c r="U8" s="95"/>
      <c r="V8" s="20"/>
      <c r="W8" s="21"/>
      <c r="X8" s="22"/>
      <c r="Y8" s="95"/>
      <c r="Z8" s="20"/>
      <c r="AA8" s="21"/>
      <c r="AB8" s="22"/>
      <c r="AC8" s="207" t="s">
        <v>862</v>
      </c>
    </row>
    <row r="9" spans="1:30" s="6" customFormat="1" ht="15.2" customHeight="1" x14ac:dyDescent="0.15">
      <c r="A9" s="83" t="s">
        <v>283</v>
      </c>
      <c r="B9" s="20" t="s">
        <v>1134</v>
      </c>
      <c r="C9" s="21">
        <v>270</v>
      </c>
      <c r="D9" s="22"/>
      <c r="E9" s="85"/>
      <c r="F9" s="20"/>
      <c r="G9" s="21"/>
      <c r="H9" s="22"/>
      <c r="I9" s="85"/>
      <c r="J9" s="20"/>
      <c r="K9" s="21"/>
      <c r="L9" s="22"/>
      <c r="M9" s="85"/>
      <c r="N9" s="20"/>
      <c r="O9" s="21"/>
      <c r="P9" s="22"/>
      <c r="Q9" s="85"/>
      <c r="R9" s="20"/>
      <c r="S9" s="21"/>
      <c r="T9" s="22"/>
      <c r="U9" s="85"/>
      <c r="V9" s="20"/>
      <c r="W9" s="21"/>
      <c r="X9" s="22"/>
      <c r="Y9" s="85"/>
      <c r="Z9" s="20"/>
      <c r="AA9" s="21"/>
      <c r="AB9" s="22"/>
      <c r="AC9" s="207" t="s">
        <v>752</v>
      </c>
    </row>
    <row r="10" spans="1:30" ht="15.2" customHeight="1" x14ac:dyDescent="0.15">
      <c r="A10" s="83" t="s">
        <v>284</v>
      </c>
      <c r="B10" s="20" t="s">
        <v>1135</v>
      </c>
      <c r="C10" s="21">
        <v>1200</v>
      </c>
      <c r="D10" s="22"/>
      <c r="E10" s="85" t="s">
        <v>307</v>
      </c>
      <c r="F10" s="20" t="s">
        <v>1222</v>
      </c>
      <c r="G10" s="21">
        <v>270</v>
      </c>
      <c r="H10" s="22"/>
      <c r="I10" s="85"/>
      <c r="J10" s="20" t="s">
        <v>1295</v>
      </c>
      <c r="K10" s="21"/>
      <c r="L10" s="22"/>
      <c r="M10" s="85"/>
      <c r="N10" s="20" t="s">
        <v>1344</v>
      </c>
      <c r="O10" s="21"/>
      <c r="P10" s="22"/>
      <c r="Q10" s="85"/>
      <c r="R10" s="20" t="s">
        <v>1345</v>
      </c>
      <c r="S10" s="21"/>
      <c r="T10" s="22"/>
      <c r="U10" s="85"/>
      <c r="V10" s="20"/>
      <c r="W10" s="21"/>
      <c r="X10" s="22"/>
      <c r="Y10" s="85"/>
      <c r="Z10" s="20" t="s">
        <v>1343</v>
      </c>
      <c r="AA10" s="21"/>
      <c r="AB10" s="22"/>
      <c r="AC10" s="207" t="s">
        <v>753</v>
      </c>
    </row>
    <row r="11" spans="1:30" s="6" customFormat="1" ht="15.2" customHeight="1" x14ac:dyDescent="0.15">
      <c r="A11" s="83" t="s">
        <v>285</v>
      </c>
      <c r="B11" s="20" t="s">
        <v>1136</v>
      </c>
      <c r="C11" s="37">
        <v>560</v>
      </c>
      <c r="D11" s="22"/>
      <c r="E11" s="85"/>
      <c r="F11" s="20"/>
      <c r="G11" s="37"/>
      <c r="H11" s="22"/>
      <c r="I11" s="85"/>
      <c r="J11" s="20"/>
      <c r="K11" s="37"/>
      <c r="L11" s="22"/>
      <c r="M11" s="85"/>
      <c r="N11" s="20"/>
      <c r="O11" s="37"/>
      <c r="P11" s="22"/>
      <c r="Q11" s="85"/>
      <c r="R11" s="20"/>
      <c r="S11" s="37"/>
      <c r="T11" s="22"/>
      <c r="U11" s="85"/>
      <c r="V11" s="20"/>
      <c r="W11" s="37"/>
      <c r="X11" s="22"/>
      <c r="Y11" s="85"/>
      <c r="Z11" s="20"/>
      <c r="AA11" s="37"/>
      <c r="AB11" s="22"/>
      <c r="AC11" s="207" t="s">
        <v>884</v>
      </c>
    </row>
    <row r="12" spans="1:30" s="6" customFormat="1" ht="15.2" customHeight="1" x14ac:dyDescent="0.15">
      <c r="A12" s="83"/>
      <c r="B12" s="20"/>
      <c r="C12" s="21"/>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7"/>
    </row>
    <row r="13" spans="1:30" s="6" customFormat="1" ht="15.2" customHeight="1" x14ac:dyDescent="0.15">
      <c r="A13" s="83" t="s">
        <v>286</v>
      </c>
      <c r="B13" s="20" t="s">
        <v>1137</v>
      </c>
      <c r="C13" s="21">
        <v>960</v>
      </c>
      <c r="D13" s="22"/>
      <c r="E13" s="85"/>
      <c r="F13" s="20"/>
      <c r="G13" s="21"/>
      <c r="H13" s="22"/>
      <c r="I13" s="85"/>
      <c r="J13" s="20"/>
      <c r="K13" s="21"/>
      <c r="L13" s="22"/>
      <c r="M13" s="85"/>
      <c r="N13" s="20"/>
      <c r="O13" s="21"/>
      <c r="P13" s="22"/>
      <c r="Q13" s="85"/>
      <c r="R13" s="20"/>
      <c r="S13" s="21"/>
      <c r="T13" s="22"/>
      <c r="U13" s="85"/>
      <c r="V13" s="20"/>
      <c r="W13" s="21"/>
      <c r="X13" s="22"/>
      <c r="Y13" s="85"/>
      <c r="Z13" s="20"/>
      <c r="AA13" s="21"/>
      <c r="AB13" s="22"/>
      <c r="AC13" s="205" t="s">
        <v>636</v>
      </c>
    </row>
    <row r="14" spans="1:30" s="6" customFormat="1" ht="15.2" customHeight="1" x14ac:dyDescent="0.15">
      <c r="A14" s="83"/>
      <c r="B14" s="20"/>
      <c r="C14" s="21"/>
      <c r="D14" s="22"/>
      <c r="E14" s="85"/>
      <c r="F14" s="20"/>
      <c r="G14" s="21"/>
      <c r="H14" s="22"/>
      <c r="I14" s="85"/>
      <c r="J14" s="20"/>
      <c r="K14" s="21"/>
      <c r="L14" s="22"/>
      <c r="M14" s="85"/>
      <c r="N14" s="20"/>
      <c r="O14" s="21"/>
      <c r="P14" s="22"/>
      <c r="Q14" s="85"/>
      <c r="R14" s="20"/>
      <c r="S14" s="21"/>
      <c r="T14" s="22"/>
      <c r="U14" s="85"/>
      <c r="V14" s="20"/>
      <c r="W14" s="21"/>
      <c r="X14" s="22"/>
      <c r="Y14" s="85"/>
      <c r="Z14" s="20"/>
      <c r="AA14" s="21"/>
      <c r="AB14" s="22"/>
      <c r="AC14" s="205" t="s">
        <v>637</v>
      </c>
    </row>
    <row r="15" spans="1:30" ht="15.2" customHeight="1" x14ac:dyDescent="0.15">
      <c r="A15" s="83" t="s">
        <v>287</v>
      </c>
      <c r="B15" s="20" t="s">
        <v>1138</v>
      </c>
      <c r="C15" s="21">
        <v>1100</v>
      </c>
      <c r="D15" s="22"/>
      <c r="E15" s="85"/>
      <c r="F15" s="20"/>
      <c r="G15" s="21"/>
      <c r="H15" s="22"/>
      <c r="I15" s="85"/>
      <c r="J15" s="20"/>
      <c r="K15" s="21"/>
      <c r="L15" s="22"/>
      <c r="M15" s="85"/>
      <c r="N15" s="20"/>
      <c r="O15" s="21"/>
      <c r="P15" s="22"/>
      <c r="Q15" s="85"/>
      <c r="R15" s="20"/>
      <c r="S15" s="21"/>
      <c r="T15" s="22"/>
      <c r="U15" s="85"/>
      <c r="V15" s="20"/>
      <c r="W15" s="21"/>
      <c r="X15" s="22"/>
      <c r="Y15" s="85"/>
      <c r="Z15" s="20"/>
      <c r="AA15" s="21"/>
      <c r="AB15" s="22"/>
      <c r="AC15" s="205" t="s">
        <v>638</v>
      </c>
    </row>
    <row r="16" spans="1:30" s="6" customFormat="1" ht="15.2" customHeight="1" x14ac:dyDescent="0.15">
      <c r="A16" s="83"/>
      <c r="B16" s="20"/>
      <c r="C16" s="21"/>
      <c r="D16" s="22"/>
      <c r="E16" s="85"/>
      <c r="F16" s="20"/>
      <c r="G16" s="21"/>
      <c r="H16" s="22"/>
      <c r="I16" s="85"/>
      <c r="J16" s="20"/>
      <c r="K16" s="21"/>
      <c r="L16" s="22"/>
      <c r="M16" s="85"/>
      <c r="N16" s="20"/>
      <c r="O16" s="21"/>
      <c r="P16" s="22"/>
      <c r="Q16" s="85"/>
      <c r="R16" s="20"/>
      <c r="S16" s="21"/>
      <c r="T16" s="22"/>
      <c r="U16" s="85"/>
      <c r="V16" s="20"/>
      <c r="W16" s="21"/>
      <c r="X16" s="22"/>
      <c r="Y16" s="85"/>
      <c r="Z16" s="20"/>
      <c r="AA16" s="21"/>
      <c r="AB16" s="22"/>
      <c r="AC16" s="207"/>
    </row>
    <row r="17" spans="1:30" s="6" customFormat="1" ht="15.2" customHeight="1" x14ac:dyDescent="0.15">
      <c r="A17" s="83" t="s">
        <v>288</v>
      </c>
      <c r="B17" s="20" t="s">
        <v>1139</v>
      </c>
      <c r="C17" s="21">
        <v>70</v>
      </c>
      <c r="D17" s="22"/>
      <c r="E17" s="85"/>
      <c r="F17" s="20"/>
      <c r="G17" s="21"/>
      <c r="H17" s="22"/>
      <c r="I17" s="85"/>
      <c r="J17" s="20"/>
      <c r="K17" s="21"/>
      <c r="L17" s="22"/>
      <c r="M17" s="85"/>
      <c r="N17" s="20"/>
      <c r="O17" s="21"/>
      <c r="P17" s="22"/>
      <c r="Q17" s="85"/>
      <c r="R17" s="20"/>
      <c r="S17" s="21"/>
      <c r="T17" s="22"/>
      <c r="U17" s="85"/>
      <c r="V17" s="20"/>
      <c r="W17" s="21"/>
      <c r="X17" s="22"/>
      <c r="Y17" s="85"/>
      <c r="Z17" s="20"/>
      <c r="AA17" s="21"/>
      <c r="AB17" s="22"/>
      <c r="AC17" s="207"/>
    </row>
    <row r="18" spans="1:30" s="6" customFormat="1" ht="15.2" customHeight="1" x14ac:dyDescent="0.15">
      <c r="A18" s="83" t="s">
        <v>289</v>
      </c>
      <c r="B18" s="20" t="s">
        <v>1140</v>
      </c>
      <c r="C18" s="37">
        <v>40</v>
      </c>
      <c r="D18" s="22"/>
      <c r="E18" s="85"/>
      <c r="F18" s="20"/>
      <c r="G18" s="37"/>
      <c r="H18" s="22"/>
      <c r="I18" s="85"/>
      <c r="J18" s="20"/>
      <c r="K18" s="37"/>
      <c r="L18" s="22"/>
      <c r="M18" s="85"/>
      <c r="N18" s="20"/>
      <c r="O18" s="37"/>
      <c r="P18" s="22"/>
      <c r="Q18" s="85"/>
      <c r="R18" s="20"/>
      <c r="S18" s="37"/>
      <c r="T18" s="22"/>
      <c r="U18" s="85"/>
      <c r="V18" s="20"/>
      <c r="W18" s="37"/>
      <c r="X18" s="22"/>
      <c r="Y18" s="85"/>
      <c r="Z18" s="20"/>
      <c r="AA18" s="37"/>
      <c r="AB18" s="22"/>
      <c r="AC18" s="207"/>
    </row>
    <row r="19" spans="1:30" ht="15.2" customHeight="1" x14ac:dyDescent="0.15">
      <c r="A19" s="83" t="s">
        <v>290</v>
      </c>
      <c r="B19" s="20" t="s">
        <v>1454</v>
      </c>
      <c r="C19" s="21">
        <v>580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row>
    <row r="20" spans="1:30" s="6" customFormat="1" ht="15.2" customHeight="1" x14ac:dyDescent="0.15">
      <c r="A20" s="83" t="s">
        <v>291</v>
      </c>
      <c r="B20" s="20" t="s">
        <v>1141</v>
      </c>
      <c r="C20" s="21">
        <v>410</v>
      </c>
      <c r="D20" s="22"/>
      <c r="E20" s="85"/>
      <c r="F20" s="20"/>
      <c r="G20" s="21"/>
      <c r="H20" s="22"/>
      <c r="I20" s="85"/>
      <c r="J20" s="20"/>
      <c r="K20" s="21"/>
      <c r="L20" s="22"/>
      <c r="M20" s="85"/>
      <c r="N20" s="20"/>
      <c r="O20" s="21"/>
      <c r="P20" s="22"/>
      <c r="Q20" s="85"/>
      <c r="R20" s="20"/>
      <c r="S20" s="21"/>
      <c r="T20" s="22"/>
      <c r="U20" s="85"/>
      <c r="V20" s="20"/>
      <c r="W20" s="21"/>
      <c r="X20" s="22"/>
      <c r="Y20" s="85"/>
      <c r="Z20" s="20"/>
      <c r="AA20" s="21"/>
      <c r="AB20" s="22"/>
      <c r="AC20" s="207"/>
    </row>
    <row r="21" spans="1:30" s="6" customFormat="1" ht="15.2" customHeight="1" x14ac:dyDescent="0.15">
      <c r="A21" s="83" t="s">
        <v>292</v>
      </c>
      <c r="B21" s="20" t="s">
        <v>1143</v>
      </c>
      <c r="C21" s="21">
        <v>130</v>
      </c>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7"/>
    </row>
    <row r="22" spans="1:30" s="6" customFormat="1" ht="15.2" customHeight="1" x14ac:dyDescent="0.15">
      <c r="A22" s="89" t="s">
        <v>293</v>
      </c>
      <c r="B22" s="38" t="s">
        <v>1142</v>
      </c>
      <c r="C22" s="39">
        <v>110</v>
      </c>
      <c r="D22" s="40"/>
      <c r="E22" s="9"/>
      <c r="F22" s="38"/>
      <c r="G22" s="39"/>
      <c r="H22" s="40"/>
      <c r="I22" s="9"/>
      <c r="J22" s="38"/>
      <c r="K22" s="39"/>
      <c r="L22" s="40"/>
      <c r="M22" s="9"/>
      <c r="N22" s="38"/>
      <c r="O22" s="39"/>
      <c r="P22" s="40"/>
      <c r="Q22" s="9"/>
      <c r="R22" s="38"/>
      <c r="S22" s="39"/>
      <c r="T22" s="40"/>
      <c r="U22" s="9"/>
      <c r="V22" s="38"/>
      <c r="W22" s="39"/>
      <c r="X22" s="40"/>
      <c r="Y22" s="9"/>
      <c r="Z22" s="38"/>
      <c r="AA22" s="39"/>
      <c r="AB22" s="40"/>
      <c r="AC22" s="207"/>
    </row>
    <row r="23" spans="1:30" s="5" customFormat="1" ht="15.2" customHeight="1" x14ac:dyDescent="0.15">
      <c r="A23" s="10"/>
      <c r="B23" s="122" t="s">
        <v>16</v>
      </c>
      <c r="C23" s="45">
        <f>SUM(C7:C22)</f>
        <v>6290</v>
      </c>
      <c r="D23" s="186">
        <f>SUM(D7:D22)</f>
        <v>0</v>
      </c>
      <c r="E23" s="10"/>
      <c r="F23" s="122" t="s">
        <v>16</v>
      </c>
      <c r="G23" s="45">
        <f>SUM(G7:G22)</f>
        <v>270</v>
      </c>
      <c r="H23" s="186">
        <f>SUM(H7:H22)</f>
        <v>0</v>
      </c>
      <c r="I23" s="10"/>
      <c r="J23" s="122"/>
      <c r="K23" s="45"/>
      <c r="L23" s="186"/>
      <c r="M23" s="10"/>
      <c r="N23" s="122"/>
      <c r="O23" s="45"/>
      <c r="P23" s="186"/>
      <c r="Q23" s="10"/>
      <c r="R23" s="7"/>
      <c r="S23" s="45"/>
      <c r="T23" s="186"/>
      <c r="U23" s="10"/>
      <c r="V23" s="7"/>
      <c r="W23" s="51"/>
      <c r="X23" s="27"/>
      <c r="Y23" s="10"/>
      <c r="Z23" s="7"/>
      <c r="AA23" s="45"/>
      <c r="AB23" s="27"/>
      <c r="AC23" s="207"/>
    </row>
    <row r="24" spans="1:30" ht="15.2" customHeight="1" x14ac:dyDescent="0.15">
      <c r="A24" s="106"/>
      <c r="B24" s="308" t="s">
        <v>863</v>
      </c>
      <c r="C24" s="135"/>
      <c r="D24" s="127"/>
      <c r="E24" s="128"/>
      <c r="F24" s="141"/>
      <c r="G24" s="135"/>
      <c r="H24" s="127"/>
      <c r="I24" s="128"/>
      <c r="J24" s="141"/>
      <c r="K24" s="126" t="s">
        <v>864</v>
      </c>
      <c r="L24" s="155">
        <f>C41+G41+K41+O41+S41+W41+AA41</f>
        <v>13320</v>
      </c>
      <c r="M24" s="128"/>
      <c r="N24" s="141"/>
      <c r="O24" s="126" t="s">
        <v>865</v>
      </c>
      <c r="P24" s="259">
        <f>D41+H41+L41+P41+T41+X41+AB41</f>
        <v>0</v>
      </c>
      <c r="Q24" s="134"/>
      <c r="R24" s="140"/>
      <c r="S24" s="137"/>
      <c r="T24" s="137"/>
      <c r="U24" s="271"/>
      <c r="V24" s="272"/>
      <c r="W24" s="272"/>
      <c r="X24" s="273"/>
      <c r="Y24" s="132"/>
      <c r="Z24" s="274"/>
      <c r="AA24" s="272"/>
      <c r="AB24" s="275"/>
      <c r="AD24" s="80"/>
    </row>
    <row r="25" spans="1:30" s="3" customFormat="1" ht="15.2" customHeight="1" x14ac:dyDescent="0.15">
      <c r="A25" s="83" t="s">
        <v>294</v>
      </c>
      <c r="B25" s="20" t="s">
        <v>1144</v>
      </c>
      <c r="C25" s="21">
        <v>2430</v>
      </c>
      <c r="D25" s="22"/>
      <c r="E25" s="85" t="s">
        <v>308</v>
      </c>
      <c r="F25" s="20" t="s">
        <v>1051</v>
      </c>
      <c r="G25" s="21">
        <v>700</v>
      </c>
      <c r="H25" s="22"/>
      <c r="I25" s="85"/>
      <c r="J25" s="20" t="s">
        <v>1346</v>
      </c>
      <c r="K25" s="21"/>
      <c r="L25" s="22"/>
      <c r="M25" s="85"/>
      <c r="N25" s="20" t="s">
        <v>1346</v>
      </c>
      <c r="O25" s="21"/>
      <c r="P25" s="22"/>
      <c r="Q25" s="85"/>
      <c r="R25" s="20" t="s">
        <v>1346</v>
      </c>
      <c r="S25" s="21"/>
      <c r="T25" s="22"/>
      <c r="U25" s="85"/>
      <c r="V25" s="20"/>
      <c r="W25" s="21"/>
      <c r="X25" s="22"/>
      <c r="Y25" s="91"/>
      <c r="Z25" s="20" t="s">
        <v>1346</v>
      </c>
      <c r="AA25" s="21"/>
      <c r="AB25" s="22"/>
      <c r="AC25" s="211"/>
    </row>
    <row r="26" spans="1:30" s="3" customFormat="1" ht="15.2" customHeight="1" x14ac:dyDescent="0.15">
      <c r="A26" s="86" t="s">
        <v>295</v>
      </c>
      <c r="B26" s="23" t="s">
        <v>1145</v>
      </c>
      <c r="C26" s="24">
        <v>1680</v>
      </c>
      <c r="D26" s="25"/>
      <c r="E26" s="85" t="s">
        <v>309</v>
      </c>
      <c r="F26" s="20" t="s">
        <v>757</v>
      </c>
      <c r="G26" s="24">
        <v>250</v>
      </c>
      <c r="H26" s="25"/>
      <c r="I26" s="85"/>
      <c r="J26" s="20" t="s">
        <v>1347</v>
      </c>
      <c r="K26" s="24"/>
      <c r="L26" s="25"/>
      <c r="M26" s="85"/>
      <c r="N26" s="20" t="s">
        <v>1347</v>
      </c>
      <c r="O26" s="24"/>
      <c r="P26" s="25"/>
      <c r="Q26" s="85"/>
      <c r="R26" s="20" t="s">
        <v>1347</v>
      </c>
      <c r="S26" s="24"/>
      <c r="T26" s="25"/>
      <c r="U26" s="85"/>
      <c r="V26" s="20"/>
      <c r="W26" s="24"/>
      <c r="X26" s="25"/>
      <c r="Y26" s="85"/>
      <c r="Z26" s="20" t="s">
        <v>1347</v>
      </c>
      <c r="AA26" s="24"/>
      <c r="AB26" s="25"/>
      <c r="AC26" s="211"/>
    </row>
    <row r="27" spans="1:30" s="3" customFormat="1" ht="15.2" customHeight="1" x14ac:dyDescent="0.15">
      <c r="A27" s="83" t="s">
        <v>296</v>
      </c>
      <c r="B27" s="20" t="s">
        <v>1146</v>
      </c>
      <c r="C27" s="21">
        <v>1800</v>
      </c>
      <c r="D27" s="22"/>
      <c r="E27" s="85" t="s">
        <v>310</v>
      </c>
      <c r="F27" s="20" t="s">
        <v>758</v>
      </c>
      <c r="G27" s="21">
        <v>250</v>
      </c>
      <c r="H27" s="22"/>
      <c r="I27" s="85"/>
      <c r="J27" s="20" t="s">
        <v>1348</v>
      </c>
      <c r="K27" s="21"/>
      <c r="L27" s="22"/>
      <c r="M27" s="85"/>
      <c r="N27" s="20" t="s">
        <v>1348</v>
      </c>
      <c r="O27" s="21"/>
      <c r="P27" s="22"/>
      <c r="Q27" s="85"/>
      <c r="R27" s="20" t="s">
        <v>1348</v>
      </c>
      <c r="S27" s="21"/>
      <c r="T27" s="22"/>
      <c r="U27" s="85"/>
      <c r="V27" s="20"/>
      <c r="W27" s="21"/>
      <c r="X27" s="22"/>
      <c r="Y27" s="85"/>
      <c r="Z27" s="20" t="s">
        <v>1348</v>
      </c>
      <c r="AA27" s="21"/>
      <c r="AB27" s="22"/>
      <c r="AC27" s="211"/>
    </row>
    <row r="28" spans="1:30" s="3" customFormat="1" ht="15.2" customHeight="1" x14ac:dyDescent="0.15">
      <c r="A28" s="86" t="s">
        <v>297</v>
      </c>
      <c r="B28" s="23" t="s">
        <v>1147</v>
      </c>
      <c r="C28" s="24">
        <v>1100</v>
      </c>
      <c r="D28" s="25"/>
      <c r="E28" s="87"/>
      <c r="F28" s="23"/>
      <c r="G28" s="24"/>
      <c r="H28" s="25"/>
      <c r="I28" s="87"/>
      <c r="J28" s="23"/>
      <c r="K28" s="24"/>
      <c r="L28" s="25"/>
      <c r="M28" s="87"/>
      <c r="N28" s="23"/>
      <c r="O28" s="24"/>
      <c r="P28" s="25"/>
      <c r="Q28" s="87"/>
      <c r="R28" s="23"/>
      <c r="S28" s="24"/>
      <c r="T28" s="25"/>
      <c r="U28" s="87"/>
      <c r="V28" s="23"/>
      <c r="W28" s="24"/>
      <c r="X28" s="25"/>
      <c r="Y28" s="87"/>
      <c r="Z28" s="23"/>
      <c r="AA28" s="24"/>
      <c r="AB28" s="25"/>
      <c r="AC28" s="211"/>
    </row>
    <row r="29" spans="1:30" s="3" customFormat="1" ht="15.2" customHeight="1" x14ac:dyDescent="0.15">
      <c r="A29" s="83"/>
      <c r="B29" s="20"/>
      <c r="C29" s="21"/>
      <c r="D29" s="22"/>
      <c r="E29" s="95"/>
      <c r="F29" s="20"/>
      <c r="G29" s="21"/>
      <c r="H29" s="22"/>
      <c r="I29" s="95"/>
      <c r="J29" s="20"/>
      <c r="K29" s="21"/>
      <c r="L29" s="22"/>
      <c r="M29" s="95"/>
      <c r="N29" s="20"/>
      <c r="O29" s="21"/>
      <c r="P29" s="22"/>
      <c r="Q29" s="95"/>
      <c r="R29" s="20"/>
      <c r="S29" s="21"/>
      <c r="T29" s="22"/>
      <c r="U29" s="95"/>
      <c r="V29" s="20"/>
      <c r="W29" s="21"/>
      <c r="X29" s="22"/>
      <c r="Y29" s="95"/>
      <c r="Z29" s="20"/>
      <c r="AA29" s="21"/>
      <c r="AB29" s="22"/>
      <c r="AC29" s="211"/>
    </row>
    <row r="30" spans="1:30" s="3" customFormat="1" ht="15.2" customHeight="1" x14ac:dyDescent="0.15">
      <c r="A30" s="83" t="s">
        <v>298</v>
      </c>
      <c r="B30" s="20" t="s">
        <v>1148</v>
      </c>
      <c r="C30" s="21">
        <v>300</v>
      </c>
      <c r="D30" s="22"/>
      <c r="E30" s="91"/>
      <c r="F30" s="28"/>
      <c r="G30" s="21"/>
      <c r="H30" s="22"/>
      <c r="I30" s="91"/>
      <c r="J30" s="28"/>
      <c r="K30" s="21"/>
      <c r="L30" s="22"/>
      <c r="M30" s="91"/>
      <c r="N30" s="28"/>
      <c r="O30" s="21"/>
      <c r="P30" s="22"/>
      <c r="Q30" s="91"/>
      <c r="R30" s="28"/>
      <c r="S30" s="21"/>
      <c r="T30" s="22"/>
      <c r="U30" s="91"/>
      <c r="V30" s="28"/>
      <c r="W30" s="21"/>
      <c r="X30" s="22"/>
      <c r="Y30" s="91"/>
      <c r="Z30" s="28"/>
      <c r="AA30" s="21"/>
      <c r="AB30" s="22"/>
      <c r="AC30" s="211"/>
    </row>
    <row r="31" spans="1:30" s="3" customFormat="1" ht="15.2" customHeight="1" x14ac:dyDescent="0.15">
      <c r="A31" s="89" t="s">
        <v>299</v>
      </c>
      <c r="B31" s="38" t="s">
        <v>1149</v>
      </c>
      <c r="C31" s="39">
        <v>210</v>
      </c>
      <c r="D31" s="40"/>
      <c r="E31" s="9"/>
      <c r="F31" s="38"/>
      <c r="G31" s="39"/>
      <c r="H31" s="40"/>
      <c r="I31" s="9"/>
      <c r="J31" s="38"/>
      <c r="K31" s="39"/>
      <c r="L31" s="40"/>
      <c r="M31" s="9"/>
      <c r="N31" s="38"/>
      <c r="O31" s="39"/>
      <c r="P31" s="40"/>
      <c r="Q31" s="9"/>
      <c r="R31" s="38"/>
      <c r="S31" s="39"/>
      <c r="T31" s="40"/>
      <c r="U31" s="9"/>
      <c r="V31" s="38"/>
      <c r="W31" s="39"/>
      <c r="X31" s="40"/>
      <c r="Y31" s="9"/>
      <c r="Z31" s="38"/>
      <c r="AA31" s="39"/>
      <c r="AB31" s="40"/>
      <c r="AC31" s="211"/>
    </row>
    <row r="32" spans="1:30" s="3" customFormat="1" ht="15.2" customHeight="1" x14ac:dyDescent="0.15">
      <c r="A32" s="81" t="s">
        <v>300</v>
      </c>
      <c r="B32" s="18" t="s">
        <v>1154</v>
      </c>
      <c r="C32" s="43">
        <v>770</v>
      </c>
      <c r="D32" s="19"/>
      <c r="E32" s="82"/>
      <c r="F32" s="18"/>
      <c r="G32" s="43"/>
      <c r="H32" s="19"/>
      <c r="I32" s="82"/>
      <c r="J32" s="18"/>
      <c r="K32" s="43"/>
      <c r="L32" s="19"/>
      <c r="M32" s="82"/>
      <c r="N32" s="18"/>
      <c r="O32" s="43"/>
      <c r="P32" s="19"/>
      <c r="Q32" s="82"/>
      <c r="R32" s="18"/>
      <c r="S32" s="43"/>
      <c r="T32" s="19"/>
      <c r="U32" s="81"/>
      <c r="V32" s="18"/>
      <c r="W32" s="43"/>
      <c r="X32" s="19"/>
      <c r="Y32" s="82"/>
      <c r="Z32" s="18"/>
      <c r="AA32" s="43"/>
      <c r="AB32" s="19"/>
      <c r="AC32" s="207"/>
    </row>
    <row r="33" spans="1:29" s="3" customFormat="1" ht="15.2" customHeight="1" x14ac:dyDescent="0.15">
      <c r="A33" s="83" t="s">
        <v>301</v>
      </c>
      <c r="B33" s="20" t="s">
        <v>1155</v>
      </c>
      <c r="C33" s="21">
        <v>750</v>
      </c>
      <c r="D33" s="22"/>
      <c r="E33" s="85"/>
      <c r="F33" s="20"/>
      <c r="G33" s="21"/>
      <c r="H33" s="22"/>
      <c r="I33" s="85"/>
      <c r="J33" s="20"/>
      <c r="K33" s="21"/>
      <c r="L33" s="22"/>
      <c r="M33" s="85"/>
      <c r="N33" s="20"/>
      <c r="O33" s="21"/>
      <c r="P33" s="22"/>
      <c r="Q33" s="85"/>
      <c r="R33" s="20"/>
      <c r="S33" s="21"/>
      <c r="T33" s="22"/>
      <c r="U33" s="83"/>
      <c r="V33" s="20"/>
      <c r="W33" s="21"/>
      <c r="X33" s="22"/>
      <c r="Y33" s="85"/>
      <c r="Z33" s="20"/>
      <c r="AA33" s="21"/>
      <c r="AB33" s="22"/>
      <c r="AC33" s="207"/>
    </row>
    <row r="34" spans="1:29" s="3" customFormat="1" ht="15.2" customHeight="1" x14ac:dyDescent="0.15">
      <c r="A34" s="83" t="s">
        <v>302</v>
      </c>
      <c r="B34" s="20" t="s">
        <v>1156</v>
      </c>
      <c r="C34" s="21">
        <v>340</v>
      </c>
      <c r="D34" s="22"/>
      <c r="E34" s="85"/>
      <c r="F34" s="20"/>
      <c r="G34" s="21"/>
      <c r="H34" s="22"/>
      <c r="I34" s="85"/>
      <c r="J34" s="20"/>
      <c r="K34" s="21"/>
      <c r="L34" s="22"/>
      <c r="M34" s="85"/>
      <c r="N34" s="20"/>
      <c r="O34" s="21"/>
      <c r="P34" s="22"/>
      <c r="Q34" s="85"/>
      <c r="R34" s="20"/>
      <c r="S34" s="21"/>
      <c r="T34" s="22"/>
      <c r="U34" s="83"/>
      <c r="V34" s="20"/>
      <c r="W34" s="21"/>
      <c r="X34" s="22"/>
      <c r="Y34" s="85"/>
      <c r="Z34" s="20"/>
      <c r="AA34" s="21"/>
      <c r="AB34" s="22"/>
      <c r="AC34" s="207"/>
    </row>
    <row r="35" spans="1:29" s="3" customFormat="1" ht="15.2" customHeight="1" x14ac:dyDescent="0.15">
      <c r="A35" s="83" t="s">
        <v>303</v>
      </c>
      <c r="B35" s="20" t="s">
        <v>1157</v>
      </c>
      <c r="C35" s="21">
        <v>370</v>
      </c>
      <c r="D35" s="22"/>
      <c r="E35" s="85" t="s">
        <v>311</v>
      </c>
      <c r="F35" s="20" t="s">
        <v>759</v>
      </c>
      <c r="G35" s="21">
        <v>30</v>
      </c>
      <c r="H35" s="22"/>
      <c r="I35" s="85"/>
      <c r="J35" s="20" t="s">
        <v>1349</v>
      </c>
      <c r="K35" s="21"/>
      <c r="L35" s="22"/>
      <c r="M35" s="85"/>
      <c r="N35" s="20" t="s">
        <v>1349</v>
      </c>
      <c r="O35" s="21"/>
      <c r="P35" s="22"/>
      <c r="Q35" s="85"/>
      <c r="R35" s="20" t="s">
        <v>1349</v>
      </c>
      <c r="S35" s="21"/>
      <c r="T35" s="22"/>
      <c r="U35" s="83"/>
      <c r="V35" s="20"/>
      <c r="W35" s="21"/>
      <c r="X35" s="22"/>
      <c r="Y35" s="85"/>
      <c r="Z35" s="20" t="s">
        <v>1349</v>
      </c>
      <c r="AA35" s="21"/>
      <c r="AB35" s="22"/>
      <c r="AC35" s="207"/>
    </row>
    <row r="36" spans="1:29" s="3" customFormat="1" ht="15.2" customHeight="1" x14ac:dyDescent="0.15">
      <c r="A36" s="83"/>
      <c r="B36" s="20"/>
      <c r="C36" s="21"/>
      <c r="D36" s="22"/>
      <c r="E36" s="85"/>
      <c r="F36" s="20"/>
      <c r="G36" s="21"/>
      <c r="H36" s="22"/>
      <c r="I36" s="85"/>
      <c r="J36" s="20"/>
      <c r="K36" s="21"/>
      <c r="L36" s="22"/>
      <c r="M36" s="85"/>
      <c r="N36" s="20"/>
      <c r="O36" s="21"/>
      <c r="P36" s="22"/>
      <c r="Q36" s="85"/>
      <c r="R36" s="20"/>
      <c r="S36" s="21"/>
      <c r="T36" s="22"/>
      <c r="U36" s="83"/>
      <c r="V36" s="20"/>
      <c r="W36" s="21"/>
      <c r="X36" s="22"/>
      <c r="Y36" s="85"/>
      <c r="Z36" s="20"/>
      <c r="AA36" s="21"/>
      <c r="AB36" s="22"/>
      <c r="AC36" s="207"/>
    </row>
    <row r="37" spans="1:29" s="3" customFormat="1" ht="15.2" customHeight="1" x14ac:dyDescent="0.15">
      <c r="A37" s="83" t="s">
        <v>304</v>
      </c>
      <c r="B37" s="20" t="s">
        <v>1158</v>
      </c>
      <c r="C37" s="37">
        <v>390</v>
      </c>
      <c r="D37" s="22"/>
      <c r="E37" s="85"/>
      <c r="F37" s="20"/>
      <c r="G37" s="37"/>
      <c r="H37" s="22"/>
      <c r="I37" s="85"/>
      <c r="J37" s="20"/>
      <c r="K37" s="37"/>
      <c r="L37" s="22"/>
      <c r="M37" s="85"/>
      <c r="N37" s="20"/>
      <c r="O37" s="37"/>
      <c r="P37" s="22"/>
      <c r="Q37" s="85"/>
      <c r="R37" s="20"/>
      <c r="S37" s="37"/>
      <c r="T37" s="22"/>
      <c r="U37" s="83"/>
      <c r="V37" s="20"/>
      <c r="W37" s="37"/>
      <c r="X37" s="22"/>
      <c r="Y37" s="85"/>
      <c r="Z37" s="20"/>
      <c r="AA37" s="37"/>
      <c r="AB37" s="22"/>
      <c r="AC37" s="207"/>
    </row>
    <row r="38" spans="1:29" s="3" customFormat="1" ht="15.2" customHeight="1" x14ac:dyDescent="0.15">
      <c r="A38" s="83" t="s">
        <v>305</v>
      </c>
      <c r="B38" s="20" t="s">
        <v>1159</v>
      </c>
      <c r="C38" s="21">
        <v>690</v>
      </c>
      <c r="D38" s="22"/>
      <c r="E38" s="85" t="s">
        <v>312</v>
      </c>
      <c r="F38" s="20" t="s">
        <v>1240</v>
      </c>
      <c r="G38" s="21">
        <v>100</v>
      </c>
      <c r="H38" s="22"/>
      <c r="I38" s="85"/>
      <c r="J38" s="20" t="s">
        <v>1350</v>
      </c>
      <c r="K38" s="21"/>
      <c r="L38" s="22"/>
      <c r="M38" s="85"/>
      <c r="N38" s="20" t="s">
        <v>1350</v>
      </c>
      <c r="O38" s="21"/>
      <c r="P38" s="22"/>
      <c r="Q38" s="85"/>
      <c r="R38" s="20" t="s">
        <v>1350</v>
      </c>
      <c r="S38" s="21"/>
      <c r="T38" s="22"/>
      <c r="U38" s="83"/>
      <c r="V38" s="20"/>
      <c r="W38" s="21"/>
      <c r="X38" s="22"/>
      <c r="Y38" s="85"/>
      <c r="Z38" s="20" t="s">
        <v>1350</v>
      </c>
      <c r="AA38" s="21"/>
      <c r="AB38" s="22"/>
      <c r="AC38" s="207"/>
    </row>
    <row r="39" spans="1:29" s="3" customFormat="1" ht="15.2" customHeight="1" x14ac:dyDescent="0.15">
      <c r="A39" s="83" t="s">
        <v>306</v>
      </c>
      <c r="B39" s="20" t="s">
        <v>1160</v>
      </c>
      <c r="C39" s="21">
        <v>1010</v>
      </c>
      <c r="D39" s="22"/>
      <c r="E39" s="85" t="s">
        <v>313</v>
      </c>
      <c r="F39" s="20" t="s">
        <v>605</v>
      </c>
      <c r="G39" s="21">
        <v>150</v>
      </c>
      <c r="H39" s="22"/>
      <c r="I39" s="85"/>
      <c r="J39" s="20" t="s">
        <v>1351</v>
      </c>
      <c r="K39" s="21"/>
      <c r="L39" s="22"/>
      <c r="M39" s="85"/>
      <c r="N39" s="20" t="s">
        <v>1351</v>
      </c>
      <c r="O39" s="21"/>
      <c r="P39" s="22"/>
      <c r="Q39" s="85"/>
      <c r="R39" s="20" t="s">
        <v>1351</v>
      </c>
      <c r="S39" s="21"/>
      <c r="T39" s="22"/>
      <c r="U39" s="83"/>
      <c r="V39" s="20"/>
      <c r="W39" s="21"/>
      <c r="X39" s="22"/>
      <c r="Y39" s="85"/>
      <c r="Z39" s="20" t="s">
        <v>1351</v>
      </c>
      <c r="AA39" s="21"/>
      <c r="AB39" s="22"/>
      <c r="AC39" s="207"/>
    </row>
    <row r="40" spans="1:29" s="3" customFormat="1" ht="15.2" customHeight="1" x14ac:dyDescent="0.15">
      <c r="A40" s="89"/>
      <c r="B40" s="38"/>
      <c r="C40" s="39"/>
      <c r="D40" s="40"/>
      <c r="E40" s="9"/>
      <c r="F40" s="38"/>
      <c r="G40" s="39"/>
      <c r="H40" s="40"/>
      <c r="I40" s="9"/>
      <c r="J40" s="38"/>
      <c r="K40" s="39"/>
      <c r="L40" s="40"/>
      <c r="M40" s="9"/>
      <c r="N40" s="38"/>
      <c r="O40" s="39"/>
      <c r="P40" s="40"/>
      <c r="Q40" s="9"/>
      <c r="R40" s="38"/>
      <c r="S40" s="39"/>
      <c r="T40" s="40"/>
      <c r="U40" s="89"/>
      <c r="V40" s="38"/>
      <c r="W40" s="39"/>
      <c r="X40" s="40"/>
      <c r="Y40" s="9"/>
      <c r="Z40" s="38"/>
      <c r="AA40" s="39"/>
      <c r="AB40" s="40"/>
      <c r="AC40" s="207"/>
    </row>
    <row r="41" spans="1:29" s="5" customFormat="1" ht="15.2" customHeight="1" x14ac:dyDescent="0.15">
      <c r="A41" s="10"/>
      <c r="B41" s="122" t="s">
        <v>16</v>
      </c>
      <c r="C41" s="45">
        <f>SUM(C25:C39)</f>
        <v>11840</v>
      </c>
      <c r="D41" s="186">
        <f>SUM(D25:D39)</f>
        <v>0</v>
      </c>
      <c r="E41" s="10"/>
      <c r="F41" s="122" t="s">
        <v>16</v>
      </c>
      <c r="G41" s="45">
        <f>SUM(G25:G39)</f>
        <v>1480</v>
      </c>
      <c r="H41" s="186">
        <f>SUM(H25:H39)</f>
        <v>0</v>
      </c>
      <c r="I41" s="10"/>
      <c r="J41" s="122"/>
      <c r="K41" s="45"/>
      <c r="L41" s="186"/>
      <c r="M41" s="10"/>
      <c r="N41" s="122"/>
      <c r="O41" s="45"/>
      <c r="P41" s="186"/>
      <c r="Q41" s="10"/>
      <c r="R41" s="7"/>
      <c r="S41" s="45"/>
      <c r="T41" s="186"/>
      <c r="U41" s="10"/>
      <c r="V41" s="7"/>
      <c r="W41" s="51"/>
      <c r="X41" s="27"/>
      <c r="Y41" s="10"/>
      <c r="Z41" s="122"/>
      <c r="AA41" s="45"/>
      <c r="AB41" s="76"/>
      <c r="AC41" s="207"/>
    </row>
    <row r="42" spans="1:29" ht="15.2" customHeight="1" x14ac:dyDescent="0.15">
      <c r="B42" s="188" t="s">
        <v>871</v>
      </c>
      <c r="E42" s="5" t="s">
        <v>1611</v>
      </c>
      <c r="AB42" s="160" t="s">
        <v>1468</v>
      </c>
    </row>
    <row r="43" spans="1:29" s="5" customFormat="1" ht="15.2" customHeight="1" x14ac:dyDescent="0.15">
      <c r="A43" s="78"/>
      <c r="C43" s="31"/>
      <c r="D43" s="36"/>
      <c r="E43" s="5" t="s">
        <v>1026</v>
      </c>
      <c r="F43" s="36"/>
      <c r="G43" s="31"/>
      <c r="H43" s="36"/>
      <c r="I43" s="8"/>
      <c r="J43" s="36"/>
      <c r="K43" s="31"/>
      <c r="L43" s="36"/>
      <c r="M43" s="8"/>
      <c r="N43" s="36"/>
      <c r="O43" s="31"/>
      <c r="P43" s="31"/>
      <c r="Q43" s="8"/>
      <c r="R43" s="36"/>
      <c r="S43" s="93"/>
      <c r="T43" s="31"/>
      <c r="U43" s="11"/>
      <c r="V43" s="31"/>
      <c r="W43" s="31"/>
      <c r="X43" s="31"/>
      <c r="Y43" s="78"/>
      <c r="Z43" s="36"/>
      <c r="AA43" s="94"/>
      <c r="AB43" s="160"/>
      <c r="AC43" s="207"/>
    </row>
    <row r="44" spans="1:29" ht="15.95" customHeight="1" x14ac:dyDescent="0.15">
      <c r="E44" s="2"/>
    </row>
  </sheetData>
  <sheetProtection algorithmName="SHA-512" hashValue="8i7i5oDhfWqARs+lI2SGgUQpWjaUjA9ruDllygA5w5K1K6tDhTjiEVr8x5QGHDFfYl6Est8O7gj1Kwy4ZlQ10A==" saltValue="iTPXWgoRQGj8YfEEgWaXn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zoomScaleNormal="100"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658</v>
      </c>
      <c r="AC3" s="206"/>
    </row>
    <row r="4" spans="1:30" ht="5.0999999999999996" customHeight="1" x14ac:dyDescent="0.15">
      <c r="AC4" s="206"/>
    </row>
    <row r="5" spans="1:30" ht="15.95"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5</v>
      </c>
      <c r="S5" s="16" t="s">
        <v>781</v>
      </c>
      <c r="T5" s="17" t="s">
        <v>782</v>
      </c>
      <c r="U5" s="79"/>
      <c r="V5" s="114" t="s">
        <v>975</v>
      </c>
      <c r="W5" s="16" t="s">
        <v>781</v>
      </c>
      <c r="X5" s="17" t="s">
        <v>782</v>
      </c>
      <c r="Y5" s="79"/>
      <c r="Z5" s="114" t="s">
        <v>787</v>
      </c>
      <c r="AA5" s="16" t="s">
        <v>781</v>
      </c>
      <c r="AB5" s="17" t="s">
        <v>782</v>
      </c>
      <c r="AC5" s="147">
        <v>10</v>
      </c>
      <c r="AD5" s="80"/>
    </row>
    <row r="6" spans="1:30" ht="15.95" customHeight="1" x14ac:dyDescent="0.15">
      <c r="A6" s="106"/>
      <c r="B6" s="308" t="s">
        <v>595</v>
      </c>
      <c r="C6" s="135"/>
      <c r="D6" s="127"/>
      <c r="E6" s="128"/>
      <c r="F6" s="141"/>
      <c r="G6" s="135"/>
      <c r="H6" s="127"/>
      <c r="I6" s="128"/>
      <c r="J6" s="141"/>
      <c r="K6" s="126" t="s">
        <v>886</v>
      </c>
      <c r="L6" s="155">
        <f>C21+G21+K21+O21+S21+W21+AA21</f>
        <v>9830</v>
      </c>
      <c r="M6" s="128"/>
      <c r="N6" s="141"/>
      <c r="O6" s="126" t="s">
        <v>887</v>
      </c>
      <c r="P6" s="259">
        <f>D21+H21+L21+P21+T21+X21+AB21</f>
        <v>0</v>
      </c>
      <c r="Q6" s="134"/>
      <c r="R6" s="140"/>
      <c r="S6" s="137"/>
      <c r="T6" s="137"/>
      <c r="U6" s="271"/>
      <c r="V6" s="272"/>
      <c r="W6" s="272"/>
      <c r="X6" s="273"/>
      <c r="Y6" s="132"/>
      <c r="Z6" s="274"/>
      <c r="AA6" s="272"/>
      <c r="AB6" s="275"/>
      <c r="AD6" s="80"/>
    </row>
    <row r="7" spans="1:30" s="3" customFormat="1" ht="15.95" customHeight="1" x14ac:dyDescent="0.15">
      <c r="A7" s="83" t="s">
        <v>314</v>
      </c>
      <c r="B7" s="20" t="s">
        <v>1150</v>
      </c>
      <c r="C7" s="21">
        <v>2650</v>
      </c>
      <c r="D7" s="22"/>
      <c r="E7" s="85" t="s">
        <v>331</v>
      </c>
      <c r="F7" s="20" t="s">
        <v>598</v>
      </c>
      <c r="G7" s="21">
        <v>740</v>
      </c>
      <c r="H7" s="22"/>
      <c r="I7" s="85"/>
      <c r="J7" s="20" t="s">
        <v>1296</v>
      </c>
      <c r="K7" s="21"/>
      <c r="L7" s="22"/>
      <c r="M7" s="85"/>
      <c r="N7" s="20" t="s">
        <v>1352</v>
      </c>
      <c r="O7" s="21"/>
      <c r="P7" s="22"/>
      <c r="Q7" s="85"/>
      <c r="R7" s="20" t="s">
        <v>1352</v>
      </c>
      <c r="S7" s="21"/>
      <c r="T7" s="22"/>
      <c r="U7" s="85"/>
      <c r="V7" s="20"/>
      <c r="W7" s="21"/>
      <c r="X7" s="22"/>
      <c r="Y7" s="85"/>
      <c r="Z7" s="20" t="s">
        <v>1297</v>
      </c>
      <c r="AA7" s="21"/>
      <c r="AB7" s="22"/>
      <c r="AC7" s="207" t="s">
        <v>639</v>
      </c>
    </row>
    <row r="8" spans="1:30" s="3" customFormat="1" ht="15.95" customHeight="1" x14ac:dyDescent="0.15">
      <c r="A8" s="83" t="s">
        <v>315</v>
      </c>
      <c r="B8" s="20" t="s">
        <v>797</v>
      </c>
      <c r="C8" s="21">
        <v>370</v>
      </c>
      <c r="D8" s="22"/>
      <c r="E8" s="85"/>
      <c r="F8" s="20"/>
      <c r="G8" s="21"/>
      <c r="H8" s="22"/>
      <c r="I8" s="85"/>
      <c r="J8" s="20"/>
      <c r="K8" s="21"/>
      <c r="L8" s="22"/>
      <c r="M8" s="85"/>
      <c r="N8" s="20"/>
      <c r="O8" s="21"/>
      <c r="P8" s="22"/>
      <c r="Q8" s="85"/>
      <c r="R8" s="20"/>
      <c r="S8" s="21"/>
      <c r="T8" s="22"/>
      <c r="U8" s="85"/>
      <c r="V8" s="20"/>
      <c r="W8" s="21"/>
      <c r="X8" s="22"/>
      <c r="Y8" s="85"/>
      <c r="Z8" s="20"/>
      <c r="AA8" s="21"/>
      <c r="AB8" s="22"/>
      <c r="AC8" s="207" t="s">
        <v>640</v>
      </c>
    </row>
    <row r="9" spans="1:30" s="3" customFormat="1" ht="15.95" customHeight="1" x14ac:dyDescent="0.15">
      <c r="A9" s="83" t="s">
        <v>316</v>
      </c>
      <c r="B9" s="20" t="s">
        <v>1151</v>
      </c>
      <c r="C9" s="21">
        <v>780</v>
      </c>
      <c r="D9" s="22"/>
      <c r="E9" s="85"/>
      <c r="F9" s="20"/>
      <c r="G9" s="21"/>
      <c r="H9" s="22"/>
      <c r="I9" s="85"/>
      <c r="J9" s="20"/>
      <c r="K9" s="21"/>
      <c r="L9" s="22"/>
      <c r="M9" s="85"/>
      <c r="N9" s="20"/>
      <c r="O9" s="21"/>
      <c r="P9" s="22"/>
      <c r="Q9" s="85"/>
      <c r="R9" s="20"/>
      <c r="S9" s="21"/>
      <c r="T9" s="22"/>
      <c r="U9" s="85"/>
      <c r="V9" s="20"/>
      <c r="W9" s="21"/>
      <c r="X9" s="22"/>
      <c r="Y9" s="85"/>
      <c r="Z9" s="20"/>
      <c r="AA9" s="21"/>
      <c r="AB9" s="22"/>
      <c r="AC9" s="207" t="s">
        <v>641</v>
      </c>
    </row>
    <row r="10" spans="1:30" s="3" customFormat="1" ht="15.95" customHeight="1" x14ac:dyDescent="0.15">
      <c r="A10" s="83" t="s">
        <v>317</v>
      </c>
      <c r="B10" s="20" t="s">
        <v>1152</v>
      </c>
      <c r="C10" s="21">
        <v>360</v>
      </c>
      <c r="D10" s="22"/>
      <c r="E10" s="87"/>
      <c r="F10" s="23"/>
      <c r="G10" s="21"/>
      <c r="H10" s="22"/>
      <c r="I10" s="87"/>
      <c r="J10" s="23"/>
      <c r="K10" s="21"/>
      <c r="L10" s="22"/>
      <c r="M10" s="87"/>
      <c r="N10" s="23"/>
      <c r="O10" s="21"/>
      <c r="P10" s="22"/>
      <c r="Q10" s="87"/>
      <c r="R10" s="23"/>
      <c r="S10" s="21"/>
      <c r="T10" s="22"/>
      <c r="U10" s="87"/>
      <c r="V10" s="23"/>
      <c r="W10" s="21"/>
      <c r="X10" s="22"/>
      <c r="Y10" s="87"/>
      <c r="Z10" s="23"/>
      <c r="AA10" s="21"/>
      <c r="AB10" s="22"/>
      <c r="AC10" s="207"/>
    </row>
    <row r="11" spans="1:30" s="3" customFormat="1" ht="15.95" customHeight="1" x14ac:dyDescent="0.15">
      <c r="A11" s="89" t="s">
        <v>318</v>
      </c>
      <c r="B11" s="38" t="s">
        <v>1153</v>
      </c>
      <c r="C11" s="39">
        <v>360</v>
      </c>
      <c r="D11" s="40"/>
      <c r="E11" s="309"/>
      <c r="F11" s="38"/>
      <c r="G11" s="39"/>
      <c r="H11" s="40"/>
      <c r="I11" s="309"/>
      <c r="J11" s="38"/>
      <c r="K11" s="39"/>
      <c r="L11" s="40"/>
      <c r="M11" s="309"/>
      <c r="N11" s="38"/>
      <c r="O11" s="39"/>
      <c r="P11" s="40"/>
      <c r="Q11" s="309"/>
      <c r="R11" s="38"/>
      <c r="S11" s="39"/>
      <c r="T11" s="40"/>
      <c r="U11" s="309"/>
      <c r="V11" s="38"/>
      <c r="W11" s="39"/>
      <c r="X11" s="40"/>
      <c r="Y11" s="309"/>
      <c r="Z11" s="38"/>
      <c r="AA11" s="39"/>
      <c r="AB11" s="40"/>
      <c r="AC11" s="207" t="s">
        <v>643</v>
      </c>
    </row>
    <row r="12" spans="1:30" s="6" customFormat="1" ht="15.95" customHeight="1" x14ac:dyDescent="0.15">
      <c r="A12" s="81" t="s">
        <v>319</v>
      </c>
      <c r="B12" s="18" t="s">
        <v>1161</v>
      </c>
      <c r="C12" s="43">
        <v>280</v>
      </c>
      <c r="D12" s="19"/>
      <c r="E12" s="82"/>
      <c r="F12" s="18"/>
      <c r="G12" s="339"/>
      <c r="H12" s="19"/>
      <c r="I12" s="82"/>
      <c r="J12" s="18"/>
      <c r="K12" s="339"/>
      <c r="L12" s="19"/>
      <c r="M12" s="82"/>
      <c r="N12" s="18"/>
      <c r="O12" s="339"/>
      <c r="P12" s="19"/>
      <c r="Q12" s="82"/>
      <c r="R12" s="18"/>
      <c r="S12" s="339"/>
      <c r="T12" s="19"/>
      <c r="U12" s="81"/>
      <c r="V12" s="18"/>
      <c r="W12" s="339"/>
      <c r="X12" s="19"/>
      <c r="Y12" s="82"/>
      <c r="Z12" s="18"/>
      <c r="AA12" s="339"/>
      <c r="AB12" s="19"/>
      <c r="AC12" s="207" t="s">
        <v>644</v>
      </c>
    </row>
    <row r="13" spans="1:30" s="6" customFormat="1" ht="15.95" customHeight="1" x14ac:dyDescent="0.15">
      <c r="A13" s="83" t="s">
        <v>320</v>
      </c>
      <c r="B13" s="20" t="s">
        <v>1162</v>
      </c>
      <c r="C13" s="21">
        <v>220</v>
      </c>
      <c r="D13" s="22"/>
      <c r="E13" s="85"/>
      <c r="F13" s="20"/>
      <c r="G13" s="84"/>
      <c r="H13" s="22"/>
      <c r="I13" s="85"/>
      <c r="J13" s="20"/>
      <c r="K13" s="84"/>
      <c r="L13" s="22"/>
      <c r="M13" s="85"/>
      <c r="N13" s="20"/>
      <c r="O13" s="84"/>
      <c r="P13" s="22"/>
      <c r="Q13" s="85"/>
      <c r="R13" s="20"/>
      <c r="S13" s="84"/>
      <c r="T13" s="22"/>
      <c r="U13" s="83"/>
      <c r="V13" s="20"/>
      <c r="W13" s="84"/>
      <c r="X13" s="22"/>
      <c r="Y13" s="85"/>
      <c r="Z13" s="20"/>
      <c r="AA13" s="84"/>
      <c r="AB13" s="22"/>
      <c r="AC13" s="207" t="s">
        <v>866</v>
      </c>
    </row>
    <row r="14" spans="1:30" s="6" customFormat="1" ht="15.95" customHeight="1" x14ac:dyDescent="0.15">
      <c r="A14" s="253" t="s">
        <v>321</v>
      </c>
      <c r="B14" s="20" t="s">
        <v>880</v>
      </c>
      <c r="C14" s="21">
        <v>300</v>
      </c>
      <c r="D14" s="22"/>
      <c r="E14" s="85" t="s">
        <v>332</v>
      </c>
      <c r="F14" s="20" t="s">
        <v>7</v>
      </c>
      <c r="G14" s="84">
        <v>80</v>
      </c>
      <c r="H14" s="22"/>
      <c r="I14" s="85"/>
      <c r="J14" s="20" t="s">
        <v>1354</v>
      </c>
      <c r="K14" s="84"/>
      <c r="L14" s="22"/>
      <c r="M14" s="85"/>
      <c r="N14" s="20" t="s">
        <v>1354</v>
      </c>
      <c r="O14" s="84"/>
      <c r="P14" s="22"/>
      <c r="Q14" s="85"/>
      <c r="R14" s="20" t="s">
        <v>1354</v>
      </c>
      <c r="S14" s="84"/>
      <c r="T14" s="22"/>
      <c r="U14" s="83"/>
      <c r="V14" s="20"/>
      <c r="W14" s="84"/>
      <c r="X14" s="22"/>
      <c r="Y14" s="85"/>
      <c r="Z14" s="20" t="s">
        <v>1354</v>
      </c>
      <c r="AA14" s="84"/>
      <c r="AB14" s="22"/>
      <c r="AC14" s="225"/>
    </row>
    <row r="15" spans="1:30" s="6" customFormat="1" ht="15.95" customHeight="1" x14ac:dyDescent="0.15">
      <c r="A15" s="83" t="s">
        <v>322</v>
      </c>
      <c r="B15" s="20" t="s">
        <v>1572</v>
      </c>
      <c r="C15" s="21">
        <v>300</v>
      </c>
      <c r="D15" s="22"/>
      <c r="E15" s="85"/>
      <c r="F15" s="20"/>
      <c r="G15" s="84"/>
      <c r="H15" s="22"/>
      <c r="I15" s="85"/>
      <c r="J15" s="20"/>
      <c r="K15" s="84"/>
      <c r="L15" s="22"/>
      <c r="M15" s="85"/>
      <c r="N15" s="20"/>
      <c r="O15" s="84"/>
      <c r="P15" s="22"/>
      <c r="Q15" s="85"/>
      <c r="R15" s="20"/>
      <c r="S15" s="84"/>
      <c r="T15" s="22"/>
      <c r="U15" s="83"/>
      <c r="V15" s="20"/>
      <c r="W15" s="84"/>
      <c r="X15" s="22"/>
      <c r="Y15" s="85"/>
      <c r="Z15" s="20"/>
      <c r="AA15" s="84"/>
      <c r="AB15" s="22"/>
      <c r="AC15" s="225"/>
    </row>
    <row r="16" spans="1:30" s="6" customFormat="1" ht="15.95" customHeight="1" x14ac:dyDescent="0.15">
      <c r="A16" s="83"/>
      <c r="B16" s="20"/>
      <c r="C16" s="21"/>
      <c r="D16" s="22"/>
      <c r="E16" s="95"/>
      <c r="F16" s="20"/>
      <c r="G16" s="96"/>
      <c r="H16" s="22"/>
      <c r="I16" s="95"/>
      <c r="J16" s="20"/>
      <c r="K16" s="96"/>
      <c r="L16" s="22"/>
      <c r="M16" s="95"/>
      <c r="N16" s="20"/>
      <c r="O16" s="84"/>
      <c r="P16" s="22"/>
      <c r="Q16" s="95"/>
      <c r="R16" s="20"/>
      <c r="S16" s="84"/>
      <c r="T16" s="22"/>
      <c r="U16" s="103"/>
      <c r="V16" s="20"/>
      <c r="W16" s="84"/>
      <c r="X16" s="22"/>
      <c r="Y16" s="95"/>
      <c r="Z16" s="20"/>
      <c r="AA16" s="84"/>
      <c r="AB16" s="22"/>
      <c r="AC16" s="225"/>
    </row>
    <row r="17" spans="1:29" s="6" customFormat="1" ht="15.95" customHeight="1" x14ac:dyDescent="0.15">
      <c r="A17" s="253" t="s">
        <v>323</v>
      </c>
      <c r="B17" s="20" t="s">
        <v>879</v>
      </c>
      <c r="C17" s="21">
        <v>820</v>
      </c>
      <c r="D17" s="22"/>
      <c r="E17" s="85" t="s">
        <v>333</v>
      </c>
      <c r="F17" s="20" t="s">
        <v>1050</v>
      </c>
      <c r="G17" s="84">
        <v>320</v>
      </c>
      <c r="H17" s="22"/>
      <c r="I17" s="85"/>
      <c r="J17" s="20" t="s">
        <v>1353</v>
      </c>
      <c r="K17" s="84"/>
      <c r="L17" s="22"/>
      <c r="M17" s="85"/>
      <c r="N17" s="20" t="s">
        <v>1353</v>
      </c>
      <c r="O17" s="84"/>
      <c r="P17" s="22"/>
      <c r="Q17" s="85"/>
      <c r="R17" s="20" t="s">
        <v>1353</v>
      </c>
      <c r="S17" s="84"/>
      <c r="T17" s="22"/>
      <c r="U17" s="83"/>
      <c r="V17" s="20"/>
      <c r="W17" s="84"/>
      <c r="X17" s="22"/>
      <c r="Y17" s="85"/>
      <c r="Z17" s="20" t="s">
        <v>1353</v>
      </c>
      <c r="AA17" s="84"/>
      <c r="AB17" s="22"/>
      <c r="AC17" s="225"/>
    </row>
    <row r="18" spans="1:29" s="6" customFormat="1" ht="15.95" customHeight="1" x14ac:dyDescent="0.15">
      <c r="A18" s="83" t="s">
        <v>324</v>
      </c>
      <c r="B18" s="20" t="s">
        <v>1163</v>
      </c>
      <c r="C18" s="21">
        <v>210</v>
      </c>
      <c r="D18" s="22"/>
      <c r="E18" s="85"/>
      <c r="F18" s="20"/>
      <c r="G18" s="84"/>
      <c r="H18" s="22"/>
      <c r="I18" s="85"/>
      <c r="J18" s="20"/>
      <c r="K18" s="84"/>
      <c r="L18" s="22"/>
      <c r="M18" s="85"/>
      <c r="N18" s="20"/>
      <c r="O18" s="84"/>
      <c r="P18" s="22"/>
      <c r="Q18" s="85"/>
      <c r="R18" s="20"/>
      <c r="S18" s="84"/>
      <c r="T18" s="22"/>
      <c r="U18" s="83"/>
      <c r="V18" s="20"/>
      <c r="W18" s="84"/>
      <c r="X18" s="22"/>
      <c r="Y18" s="85"/>
      <c r="Z18" s="20"/>
      <c r="AA18" s="84"/>
      <c r="AB18" s="22"/>
      <c r="AC18" s="207"/>
    </row>
    <row r="19" spans="1:29" s="6" customFormat="1" ht="15.95" customHeight="1" x14ac:dyDescent="0.15">
      <c r="A19" s="83" t="s">
        <v>325</v>
      </c>
      <c r="B19" s="20" t="s">
        <v>1164</v>
      </c>
      <c r="C19" s="21">
        <v>230</v>
      </c>
      <c r="D19" s="22"/>
      <c r="E19" s="85"/>
      <c r="F19" s="20"/>
      <c r="G19" s="84"/>
      <c r="H19" s="22"/>
      <c r="I19" s="85"/>
      <c r="J19" s="20"/>
      <c r="K19" s="84"/>
      <c r="L19" s="22"/>
      <c r="M19" s="85"/>
      <c r="N19" s="20"/>
      <c r="O19" s="84"/>
      <c r="P19" s="22"/>
      <c r="Q19" s="85"/>
      <c r="R19" s="20"/>
      <c r="S19" s="84"/>
      <c r="T19" s="22"/>
      <c r="U19" s="83"/>
      <c r="V19" s="20"/>
      <c r="W19" s="84"/>
      <c r="X19" s="22"/>
      <c r="Y19" s="85"/>
      <c r="Z19" s="20"/>
      <c r="AA19" s="84"/>
      <c r="AB19" s="22"/>
      <c r="AC19" s="207"/>
    </row>
    <row r="20" spans="1:29" s="6" customFormat="1" ht="15.95" customHeight="1" x14ac:dyDescent="0.15">
      <c r="A20" s="254" t="s">
        <v>326</v>
      </c>
      <c r="B20" s="38" t="s">
        <v>878</v>
      </c>
      <c r="C20" s="39">
        <v>1320</v>
      </c>
      <c r="D20" s="40"/>
      <c r="E20" s="9" t="s">
        <v>334</v>
      </c>
      <c r="F20" s="38" t="s">
        <v>775</v>
      </c>
      <c r="G20" s="97">
        <v>340</v>
      </c>
      <c r="H20" s="40"/>
      <c r="I20" s="9"/>
      <c r="J20" s="38" t="s">
        <v>1079</v>
      </c>
      <c r="K20" s="97"/>
      <c r="L20" s="40"/>
      <c r="M20" s="9"/>
      <c r="N20" s="38" t="s">
        <v>1079</v>
      </c>
      <c r="O20" s="97"/>
      <c r="P20" s="40"/>
      <c r="Q20" s="9"/>
      <c r="R20" s="38" t="s">
        <v>1079</v>
      </c>
      <c r="S20" s="97"/>
      <c r="T20" s="40"/>
      <c r="U20" s="386" t="s">
        <v>1274</v>
      </c>
      <c r="V20" s="38" t="s">
        <v>775</v>
      </c>
      <c r="W20" s="97">
        <v>150</v>
      </c>
      <c r="X20" s="40"/>
      <c r="Y20" s="9"/>
      <c r="Z20" s="38" t="s">
        <v>1079</v>
      </c>
      <c r="AA20" s="97"/>
      <c r="AB20" s="40"/>
      <c r="AC20" s="207"/>
    </row>
    <row r="21" spans="1:29" s="5" customFormat="1" ht="15.95" customHeight="1" x14ac:dyDescent="0.15">
      <c r="A21" s="10"/>
      <c r="B21" s="122" t="s">
        <v>16</v>
      </c>
      <c r="C21" s="45">
        <f>SUM(C7:C20)</f>
        <v>8200</v>
      </c>
      <c r="D21" s="186">
        <f>SUM(D7:D20)</f>
        <v>0</v>
      </c>
      <c r="E21" s="10"/>
      <c r="F21" s="122" t="s">
        <v>16</v>
      </c>
      <c r="G21" s="45">
        <f>SUM(G7:G20)</f>
        <v>1480</v>
      </c>
      <c r="H21" s="186">
        <f>SUM(H7:H20)</f>
        <v>0</v>
      </c>
      <c r="I21" s="10"/>
      <c r="J21" s="122"/>
      <c r="K21" s="45"/>
      <c r="L21" s="186"/>
      <c r="M21" s="10"/>
      <c r="N21" s="122"/>
      <c r="O21" s="45"/>
      <c r="P21" s="186"/>
      <c r="Q21" s="10"/>
      <c r="R21" s="7"/>
      <c r="S21" s="45"/>
      <c r="T21" s="186"/>
      <c r="U21" s="10"/>
      <c r="V21" s="122" t="s">
        <v>16</v>
      </c>
      <c r="W21" s="45">
        <f>SUM(W7:W20)</f>
        <v>150</v>
      </c>
      <c r="X21" s="186">
        <f>SUM(X7:X20)</f>
        <v>0</v>
      </c>
      <c r="Y21" s="10"/>
      <c r="Z21" s="122"/>
      <c r="AA21" s="45"/>
      <c r="AB21" s="27"/>
      <c r="AC21" s="207"/>
    </row>
    <row r="22" spans="1:29" ht="15.95" customHeight="1" x14ac:dyDescent="0.15">
      <c r="A22" s="106"/>
      <c r="B22" s="308" t="s">
        <v>1027</v>
      </c>
      <c r="C22" s="135"/>
      <c r="D22" s="127"/>
      <c r="E22" s="128"/>
      <c r="F22" s="141"/>
      <c r="G22" s="135"/>
      <c r="H22" s="127"/>
      <c r="I22" s="128"/>
      <c r="J22" s="141"/>
      <c r="K22" s="126" t="s">
        <v>978</v>
      </c>
      <c r="L22" s="155">
        <f>C28+G28+K28+O28+S28+W28+AA28</f>
        <v>2170</v>
      </c>
      <c r="M22" s="128"/>
      <c r="N22" s="141"/>
      <c r="O22" s="126" t="s">
        <v>994</v>
      </c>
      <c r="P22" s="259">
        <f>D28+H28+L28+P28+T28+X28+AB28</f>
        <v>0</v>
      </c>
      <c r="Q22" s="134"/>
      <c r="R22" s="140"/>
      <c r="S22" s="137"/>
      <c r="T22" s="137"/>
      <c r="U22" s="271"/>
      <c r="V22" s="272"/>
      <c r="W22" s="272"/>
      <c r="X22" s="273"/>
      <c r="Y22" s="132"/>
      <c r="Z22" s="274"/>
      <c r="AA22" s="272"/>
      <c r="AB22" s="275"/>
    </row>
    <row r="23" spans="1:29" ht="15.95" customHeight="1" x14ac:dyDescent="0.15">
      <c r="A23" s="253" t="s">
        <v>327</v>
      </c>
      <c r="B23" s="20" t="s">
        <v>1191</v>
      </c>
      <c r="C23" s="21">
        <v>380</v>
      </c>
      <c r="D23" s="22"/>
      <c r="E23" s="95"/>
      <c r="F23" s="20"/>
      <c r="G23" s="84"/>
      <c r="H23" s="22"/>
      <c r="I23" s="95"/>
      <c r="J23" s="20" t="s">
        <v>1355</v>
      </c>
      <c r="K23" s="96"/>
      <c r="L23" s="22"/>
      <c r="M23" s="95"/>
      <c r="N23" s="20" t="s">
        <v>1355</v>
      </c>
      <c r="O23" s="96"/>
      <c r="P23" s="22"/>
      <c r="Q23" s="95"/>
      <c r="R23" s="20" t="s">
        <v>1355</v>
      </c>
      <c r="S23" s="96"/>
      <c r="T23" s="22"/>
      <c r="U23" s="386"/>
      <c r="V23" s="21" t="s">
        <v>1305</v>
      </c>
      <c r="W23" s="21"/>
      <c r="X23" s="22"/>
      <c r="Y23" s="95"/>
      <c r="Z23" s="20" t="s">
        <v>1355</v>
      </c>
      <c r="AA23" s="96"/>
      <c r="AB23" s="22"/>
    </row>
    <row r="24" spans="1:29" ht="15.95" customHeight="1" x14ac:dyDescent="0.15">
      <c r="A24" s="253" t="s">
        <v>328</v>
      </c>
      <c r="B24" s="20" t="s">
        <v>1192</v>
      </c>
      <c r="C24" s="21">
        <v>810</v>
      </c>
      <c r="D24" s="22"/>
      <c r="E24" s="83" t="s">
        <v>335</v>
      </c>
      <c r="F24" s="20" t="s">
        <v>21</v>
      </c>
      <c r="G24" s="21">
        <v>150</v>
      </c>
      <c r="H24" s="22"/>
      <c r="I24" s="85"/>
      <c r="J24" s="20" t="s">
        <v>1356</v>
      </c>
      <c r="K24" s="84"/>
      <c r="L24" s="22"/>
      <c r="M24" s="85"/>
      <c r="N24" s="20" t="s">
        <v>1356</v>
      </c>
      <c r="O24" s="84"/>
      <c r="P24" s="22"/>
      <c r="Q24" s="85"/>
      <c r="R24" s="20" t="s">
        <v>1356</v>
      </c>
      <c r="S24" s="84"/>
      <c r="T24" s="22"/>
      <c r="U24" s="386" t="s">
        <v>1270</v>
      </c>
      <c r="V24" s="20" t="s">
        <v>21</v>
      </c>
      <c r="W24" s="84">
        <v>20</v>
      </c>
      <c r="X24" s="22"/>
      <c r="Y24" s="85"/>
      <c r="Z24" s="20" t="s">
        <v>1356</v>
      </c>
      <c r="AA24" s="84"/>
      <c r="AB24" s="22"/>
    </row>
    <row r="25" spans="1:29" ht="15.95" customHeight="1" x14ac:dyDescent="0.15">
      <c r="A25" s="83"/>
      <c r="B25" s="20"/>
      <c r="C25" s="21"/>
      <c r="D25" s="22"/>
      <c r="E25" s="83" t="s">
        <v>336</v>
      </c>
      <c r="F25" s="20" t="s">
        <v>600</v>
      </c>
      <c r="G25" s="21">
        <v>10</v>
      </c>
      <c r="H25" s="22"/>
      <c r="I25" s="85"/>
      <c r="J25" s="20"/>
      <c r="K25" s="84"/>
      <c r="L25" s="22"/>
      <c r="M25" s="85"/>
      <c r="N25" s="20"/>
      <c r="O25" s="84"/>
      <c r="P25" s="22"/>
      <c r="Q25" s="85"/>
      <c r="R25" s="20"/>
      <c r="S25" s="84"/>
      <c r="T25" s="22"/>
      <c r="U25" s="386" t="s">
        <v>1273</v>
      </c>
      <c r="V25" s="21" t="s">
        <v>1271</v>
      </c>
      <c r="W25" s="21">
        <v>20</v>
      </c>
      <c r="X25" s="22"/>
      <c r="Y25" s="85"/>
      <c r="Z25" s="20"/>
      <c r="AA25" s="84"/>
      <c r="AB25" s="22"/>
    </row>
    <row r="26" spans="1:29" ht="15.95" customHeight="1" x14ac:dyDescent="0.15">
      <c r="A26" s="253" t="s">
        <v>329</v>
      </c>
      <c r="B26" s="20" t="s">
        <v>1193</v>
      </c>
      <c r="C26" s="21">
        <v>470</v>
      </c>
      <c r="D26" s="22"/>
      <c r="E26" s="83" t="s">
        <v>337</v>
      </c>
      <c r="F26" s="20" t="s">
        <v>22</v>
      </c>
      <c r="G26" s="21">
        <v>120</v>
      </c>
      <c r="H26" s="22"/>
      <c r="I26" s="85"/>
      <c r="J26" s="20" t="s">
        <v>1357</v>
      </c>
      <c r="K26" s="84"/>
      <c r="L26" s="22"/>
      <c r="M26" s="85"/>
      <c r="N26" s="20" t="s">
        <v>1357</v>
      </c>
      <c r="O26" s="84"/>
      <c r="P26" s="22"/>
      <c r="Q26" s="85"/>
      <c r="R26" s="20" t="s">
        <v>1357</v>
      </c>
      <c r="S26" s="84"/>
      <c r="T26" s="22"/>
      <c r="U26" s="210"/>
      <c r="V26" s="21"/>
      <c r="W26" s="21"/>
      <c r="X26" s="22"/>
      <c r="Y26" s="85"/>
      <c r="Z26" s="20" t="s">
        <v>1357</v>
      </c>
      <c r="AA26" s="84"/>
      <c r="AB26" s="22"/>
    </row>
    <row r="27" spans="1:29" ht="15.95" customHeight="1" x14ac:dyDescent="0.15">
      <c r="A27" s="254" t="s">
        <v>330</v>
      </c>
      <c r="B27" s="38" t="s">
        <v>1194</v>
      </c>
      <c r="C27" s="39">
        <v>150</v>
      </c>
      <c r="D27" s="40"/>
      <c r="E27" s="89" t="s">
        <v>338</v>
      </c>
      <c r="F27" s="38" t="s">
        <v>768</v>
      </c>
      <c r="G27" s="39">
        <v>30</v>
      </c>
      <c r="H27" s="40"/>
      <c r="I27" s="9"/>
      <c r="J27" s="38" t="s">
        <v>1358</v>
      </c>
      <c r="K27" s="97"/>
      <c r="L27" s="40"/>
      <c r="M27" s="9"/>
      <c r="N27" s="38" t="s">
        <v>1358</v>
      </c>
      <c r="O27" s="97"/>
      <c r="P27" s="40"/>
      <c r="Q27" s="9"/>
      <c r="R27" s="38" t="s">
        <v>1358</v>
      </c>
      <c r="S27" s="97"/>
      <c r="T27" s="40"/>
      <c r="U27" s="386" t="s">
        <v>1275</v>
      </c>
      <c r="V27" s="39" t="s">
        <v>1272</v>
      </c>
      <c r="W27" s="39">
        <v>10</v>
      </c>
      <c r="X27" s="40"/>
      <c r="Y27" s="9"/>
      <c r="Z27" s="38" t="s">
        <v>1358</v>
      </c>
      <c r="AA27" s="97"/>
      <c r="AB27" s="40"/>
    </row>
    <row r="28" spans="1:29" ht="15.95" customHeight="1" x14ac:dyDescent="0.15">
      <c r="A28" s="10"/>
      <c r="B28" s="122" t="s">
        <v>16</v>
      </c>
      <c r="C28" s="45">
        <f>SUM(C23:C27)</f>
        <v>1810</v>
      </c>
      <c r="D28" s="186">
        <f>SUM(D23:D27)</f>
        <v>0</v>
      </c>
      <c r="E28" s="10"/>
      <c r="F28" s="122" t="s">
        <v>16</v>
      </c>
      <c r="G28" s="45">
        <f>SUM(G23:G27)</f>
        <v>310</v>
      </c>
      <c r="H28" s="186">
        <f>SUM(H23:H27)</f>
        <v>0</v>
      </c>
      <c r="I28" s="10"/>
      <c r="J28" s="122"/>
      <c r="K28" s="45"/>
      <c r="L28" s="186"/>
      <c r="M28" s="10"/>
      <c r="N28" s="122"/>
      <c r="O28" s="45"/>
      <c r="P28" s="186"/>
      <c r="Q28" s="10"/>
      <c r="R28" s="122"/>
      <c r="S28" s="45"/>
      <c r="T28" s="186"/>
      <c r="U28" s="10"/>
      <c r="V28" s="122" t="s">
        <v>16</v>
      </c>
      <c r="W28" s="45">
        <f>SUM(W23:W27)</f>
        <v>50</v>
      </c>
      <c r="X28" s="186">
        <f>SUM(X23:X27)</f>
        <v>0</v>
      </c>
      <c r="Y28" s="10"/>
      <c r="Z28" s="122"/>
      <c r="AA28" s="45"/>
      <c r="AB28" s="76"/>
    </row>
    <row r="29" spans="1:29" ht="15.95" customHeight="1" x14ac:dyDescent="0.15">
      <c r="B29" s="5" t="s">
        <v>871</v>
      </c>
      <c r="E29" s="5" t="s">
        <v>1574</v>
      </c>
      <c r="AB29" s="160" t="s">
        <v>1468</v>
      </c>
    </row>
    <row r="30" spans="1:29" ht="16.5" customHeight="1" x14ac:dyDescent="0.15">
      <c r="E30" s="2"/>
    </row>
    <row r="31" spans="1:29" s="5" customFormat="1" ht="15.95" customHeight="1" x14ac:dyDescent="0.15">
      <c r="A31" s="78"/>
      <c r="C31" s="31"/>
      <c r="D31" s="36"/>
      <c r="F31" s="36"/>
      <c r="G31" s="31"/>
      <c r="H31" s="36"/>
      <c r="I31" s="8"/>
      <c r="J31" s="36"/>
      <c r="K31" s="31"/>
      <c r="L31" s="36"/>
      <c r="M31" s="8"/>
      <c r="N31" s="36"/>
      <c r="O31" s="31"/>
      <c r="P31" s="31"/>
      <c r="Q31" s="8"/>
      <c r="R31" s="36"/>
      <c r="S31" s="93"/>
      <c r="T31" s="31"/>
      <c r="U31" s="78"/>
      <c r="V31" s="31"/>
      <c r="W31" s="31"/>
      <c r="X31" s="31"/>
      <c r="Y31" s="78"/>
      <c r="Z31" s="36"/>
      <c r="AA31" s="94"/>
      <c r="AB31" s="160"/>
      <c r="AC31" s="207"/>
    </row>
    <row r="32" spans="1:29" ht="15.95" customHeight="1" x14ac:dyDescent="0.15">
      <c r="E32" s="5"/>
    </row>
  </sheetData>
  <sheetProtection algorithmName="SHA-512" hashValue="S2syndhuaPAytxHfG1T4vbUerzvI6fhk51fHxmP1uNcmhdkN3WR7jmUujRH58vrEb1p+TAsXIJP/o03AuBjOCQ==" saltValue="s2tP/yvCGSk733zdNVt5G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3"/>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657</v>
      </c>
      <c r="AC3" s="206"/>
    </row>
    <row r="4" spans="1:30" ht="5.0999999999999996" customHeight="1" x14ac:dyDescent="0.15">
      <c r="AC4" s="206"/>
    </row>
    <row r="5" spans="1:30" ht="15.95"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5</v>
      </c>
      <c r="S5" s="16" t="s">
        <v>781</v>
      </c>
      <c r="T5" s="17" t="s">
        <v>782</v>
      </c>
      <c r="U5" s="79"/>
      <c r="V5" s="114"/>
      <c r="W5" s="16"/>
      <c r="X5" s="17"/>
      <c r="Y5" s="79"/>
      <c r="Z5" s="114" t="s">
        <v>787</v>
      </c>
      <c r="AA5" s="16" t="s">
        <v>781</v>
      </c>
      <c r="AB5" s="17" t="s">
        <v>782</v>
      </c>
      <c r="AC5" s="147">
        <v>11</v>
      </c>
      <c r="AD5" s="80"/>
    </row>
    <row r="6" spans="1:30" ht="15.95" customHeight="1" x14ac:dyDescent="0.15">
      <c r="A6" s="106"/>
      <c r="B6" s="308" t="s">
        <v>750</v>
      </c>
      <c r="C6" s="135"/>
      <c r="D6" s="127"/>
      <c r="E6" s="128"/>
      <c r="F6" s="141"/>
      <c r="G6" s="135"/>
      <c r="H6" s="127"/>
      <c r="I6" s="128"/>
      <c r="J6" s="141"/>
      <c r="K6" s="126" t="s">
        <v>972</v>
      </c>
      <c r="L6" s="155">
        <f>C11+G11+K11+O11+S11+W11+AA11</f>
        <v>7010</v>
      </c>
      <c r="M6" s="128"/>
      <c r="N6" s="141"/>
      <c r="O6" s="126" t="s">
        <v>973</v>
      </c>
      <c r="P6" s="259">
        <f>D11+H11+L11+P11+T11+X11+AB11</f>
        <v>0</v>
      </c>
      <c r="Q6" s="134"/>
      <c r="R6" s="140"/>
      <c r="S6" s="137"/>
      <c r="T6" s="137"/>
      <c r="U6" s="271"/>
      <c r="V6" s="272"/>
      <c r="W6" s="272"/>
      <c r="X6" s="273"/>
      <c r="Y6" s="132"/>
      <c r="Z6" s="274"/>
      <c r="AA6" s="272"/>
      <c r="AB6" s="275"/>
      <c r="AD6" s="80"/>
    </row>
    <row r="7" spans="1:30" ht="15.95" customHeight="1" x14ac:dyDescent="0.15">
      <c r="A7" s="83" t="s">
        <v>339</v>
      </c>
      <c r="B7" s="23" t="s">
        <v>1165</v>
      </c>
      <c r="C7" s="88">
        <v>4100</v>
      </c>
      <c r="D7" s="22"/>
      <c r="E7" s="87" t="s">
        <v>355</v>
      </c>
      <c r="F7" s="20" t="s">
        <v>1554</v>
      </c>
      <c r="G7" s="88">
        <v>1000</v>
      </c>
      <c r="H7" s="22"/>
      <c r="I7" s="87"/>
      <c r="J7" s="23" t="s">
        <v>1360</v>
      </c>
      <c r="K7" s="88"/>
      <c r="L7" s="22"/>
      <c r="M7" s="87"/>
      <c r="N7" s="23" t="s">
        <v>1360</v>
      </c>
      <c r="O7" s="88"/>
      <c r="P7" s="22"/>
      <c r="Q7" s="87"/>
      <c r="R7" s="23" t="s">
        <v>1360</v>
      </c>
      <c r="S7" s="88"/>
      <c r="T7" s="22"/>
      <c r="U7" s="86"/>
      <c r="V7" s="23"/>
      <c r="W7" s="88"/>
      <c r="X7" s="22"/>
      <c r="Y7" s="87"/>
      <c r="Z7" s="23" t="s">
        <v>1555</v>
      </c>
      <c r="AA7" s="60"/>
      <c r="AB7" s="22"/>
      <c r="AC7" s="207" t="s">
        <v>974</v>
      </c>
    </row>
    <row r="8" spans="1:30" ht="15.95" customHeight="1" x14ac:dyDescent="0.15">
      <c r="A8" s="83" t="s">
        <v>340</v>
      </c>
      <c r="B8" s="20" t="s">
        <v>881</v>
      </c>
      <c r="C8" s="96">
        <v>620</v>
      </c>
      <c r="D8" s="22"/>
      <c r="E8" s="95" t="s">
        <v>356</v>
      </c>
      <c r="F8" s="20" t="s">
        <v>881</v>
      </c>
      <c r="G8" s="96">
        <v>80</v>
      </c>
      <c r="H8" s="22"/>
      <c r="I8" s="95"/>
      <c r="J8" s="20" t="s">
        <v>1567</v>
      </c>
      <c r="K8" s="96"/>
      <c r="L8" s="22"/>
      <c r="M8" s="95"/>
      <c r="N8" s="20" t="s">
        <v>1567</v>
      </c>
      <c r="O8" s="96"/>
      <c r="P8" s="22"/>
      <c r="Q8" s="95"/>
      <c r="R8" s="20" t="s">
        <v>1567</v>
      </c>
      <c r="S8" s="96"/>
      <c r="T8" s="22"/>
      <c r="U8" s="103"/>
      <c r="V8" s="20"/>
      <c r="W8" s="96"/>
      <c r="X8" s="22"/>
      <c r="Y8" s="95"/>
      <c r="Z8" s="20" t="s">
        <v>1361</v>
      </c>
      <c r="AA8" s="58"/>
      <c r="AB8" s="22"/>
      <c r="AC8" s="207" t="s">
        <v>971</v>
      </c>
    </row>
    <row r="9" spans="1:30" ht="15.95" customHeight="1" x14ac:dyDescent="0.15">
      <c r="A9" s="83"/>
      <c r="B9" s="20"/>
      <c r="C9" s="422"/>
      <c r="D9" s="22"/>
      <c r="E9" s="91"/>
      <c r="F9" s="20"/>
      <c r="G9" s="92"/>
      <c r="H9" s="22"/>
      <c r="I9" s="91"/>
      <c r="J9" s="20"/>
      <c r="K9" s="209"/>
      <c r="L9" s="22"/>
      <c r="M9" s="91"/>
      <c r="N9" s="28"/>
      <c r="O9" s="92"/>
      <c r="P9" s="22"/>
      <c r="Q9" s="91"/>
      <c r="R9" s="28"/>
      <c r="S9" s="92"/>
      <c r="T9" s="22"/>
      <c r="U9" s="90"/>
      <c r="V9" s="28"/>
      <c r="W9" s="92"/>
      <c r="X9" s="22"/>
      <c r="Y9" s="91"/>
      <c r="Z9" s="28"/>
      <c r="AA9" s="59"/>
      <c r="AB9" s="22"/>
      <c r="AC9" s="207" t="s">
        <v>854</v>
      </c>
    </row>
    <row r="10" spans="1:30" s="6" customFormat="1" ht="15.95" customHeight="1" x14ac:dyDescent="0.15">
      <c r="A10" s="86" t="s">
        <v>341</v>
      </c>
      <c r="B10" s="23" t="s">
        <v>761</v>
      </c>
      <c r="C10" s="24">
        <v>770</v>
      </c>
      <c r="D10" s="25"/>
      <c r="E10" s="85" t="s">
        <v>357</v>
      </c>
      <c r="F10" s="23" t="s">
        <v>761</v>
      </c>
      <c r="G10" s="84">
        <v>250</v>
      </c>
      <c r="H10" s="25"/>
      <c r="I10" s="85" t="s">
        <v>358</v>
      </c>
      <c r="J10" s="23" t="s">
        <v>528</v>
      </c>
      <c r="K10" s="84">
        <v>190</v>
      </c>
      <c r="L10" s="25"/>
      <c r="M10" s="85"/>
      <c r="N10" s="20" t="s">
        <v>1359</v>
      </c>
      <c r="O10" s="84"/>
      <c r="P10" s="25"/>
      <c r="Q10" s="85"/>
      <c r="R10" s="20" t="s">
        <v>1359</v>
      </c>
      <c r="S10" s="84"/>
      <c r="T10" s="25"/>
      <c r="U10" s="83"/>
      <c r="V10" s="20"/>
      <c r="W10" s="84"/>
      <c r="X10" s="25"/>
      <c r="Y10" s="85"/>
      <c r="Z10" s="20" t="s">
        <v>1359</v>
      </c>
      <c r="AA10" s="60"/>
      <c r="AB10" s="25"/>
      <c r="AC10" s="207"/>
    </row>
    <row r="11" spans="1:30" s="5" customFormat="1" ht="15.95" customHeight="1" x14ac:dyDescent="0.15">
      <c r="A11" s="10"/>
      <c r="B11" s="122" t="s">
        <v>16</v>
      </c>
      <c r="C11" s="45">
        <f>SUM(C7:C10)</f>
        <v>5490</v>
      </c>
      <c r="D11" s="186">
        <f>SUM(D7:D10)</f>
        <v>0</v>
      </c>
      <c r="E11" s="10"/>
      <c r="F11" s="122" t="s">
        <v>16</v>
      </c>
      <c r="G11" s="45">
        <f>SUM(G7:G10)</f>
        <v>1330</v>
      </c>
      <c r="H11" s="186">
        <f>SUM(H7:H10)</f>
        <v>0</v>
      </c>
      <c r="I11" s="10"/>
      <c r="J11" s="122" t="s">
        <v>16</v>
      </c>
      <c r="K11" s="45">
        <f>SUM(K7:K10)</f>
        <v>190</v>
      </c>
      <c r="L11" s="186">
        <f>SUM(L7:L10)</f>
        <v>0</v>
      </c>
      <c r="M11" s="10"/>
      <c r="N11" s="122"/>
      <c r="O11" s="45"/>
      <c r="P11" s="186"/>
      <c r="Q11" s="10"/>
      <c r="R11" s="7"/>
      <c r="S11" s="45"/>
      <c r="T11" s="186"/>
      <c r="U11" s="79"/>
      <c r="V11" s="7"/>
      <c r="W11" s="45"/>
      <c r="X11" s="186"/>
      <c r="Y11" s="10"/>
      <c r="Z11" s="122"/>
      <c r="AA11" s="51"/>
      <c r="AB11" s="76"/>
      <c r="AC11" s="207" t="s">
        <v>412</v>
      </c>
    </row>
    <row r="12" spans="1:30" ht="15.95" customHeight="1" x14ac:dyDescent="0.15">
      <c r="A12" s="106"/>
      <c r="B12" s="308" t="s">
        <v>1180</v>
      </c>
      <c r="C12" s="135"/>
      <c r="D12" s="127"/>
      <c r="E12" s="128"/>
      <c r="F12" s="141"/>
      <c r="G12" s="135"/>
      <c r="H12" s="127"/>
      <c r="I12" s="128"/>
      <c r="J12" s="141"/>
      <c r="K12" s="126" t="s">
        <v>1258</v>
      </c>
      <c r="L12" s="155">
        <f>C14+G14+K14+O14+S14+W14+AA14</f>
        <v>2640</v>
      </c>
      <c r="M12" s="128"/>
      <c r="N12" s="141"/>
      <c r="O12" s="126" t="s">
        <v>1259</v>
      </c>
      <c r="P12" s="259">
        <f>D14+H14+L14+P14+T14+X14+AB14</f>
        <v>0</v>
      </c>
      <c r="Q12" s="134"/>
      <c r="R12" s="140"/>
      <c r="S12" s="137"/>
      <c r="T12" s="137"/>
      <c r="U12" s="271"/>
      <c r="V12" s="272"/>
      <c r="W12" s="272"/>
      <c r="X12" s="273"/>
      <c r="Y12" s="132"/>
      <c r="Z12" s="274"/>
      <c r="AA12" s="272"/>
      <c r="AB12" s="275"/>
      <c r="AC12" s="207" t="s">
        <v>1263</v>
      </c>
      <c r="AD12" s="80"/>
    </row>
    <row r="13" spans="1:30" s="6" customFormat="1" ht="15.95" customHeight="1" x14ac:dyDescent="0.15">
      <c r="A13" s="89" t="s">
        <v>342</v>
      </c>
      <c r="B13" s="38" t="s">
        <v>1166</v>
      </c>
      <c r="C13" s="39">
        <v>1900</v>
      </c>
      <c r="D13" s="40"/>
      <c r="E13" s="9" t="s">
        <v>354</v>
      </c>
      <c r="F13" s="38" t="s">
        <v>762</v>
      </c>
      <c r="G13" s="39">
        <v>740</v>
      </c>
      <c r="H13" s="40"/>
      <c r="I13" s="9"/>
      <c r="J13" s="38" t="s">
        <v>1362</v>
      </c>
      <c r="K13" s="204"/>
      <c r="L13" s="246"/>
      <c r="M13" s="9"/>
      <c r="N13" s="38" t="s">
        <v>1363</v>
      </c>
      <c r="O13" s="97"/>
      <c r="P13" s="69"/>
      <c r="Q13" s="9"/>
      <c r="R13" s="38" t="s">
        <v>1363</v>
      </c>
      <c r="S13" s="97"/>
      <c r="T13" s="65"/>
      <c r="U13" s="9"/>
      <c r="V13" s="38"/>
      <c r="W13" s="97"/>
      <c r="X13" s="65"/>
      <c r="Y13" s="9"/>
      <c r="Z13" s="38" t="s">
        <v>1364</v>
      </c>
      <c r="AA13" s="74"/>
      <c r="AB13" s="69"/>
      <c r="AC13" s="207" t="s">
        <v>951</v>
      </c>
    </row>
    <row r="14" spans="1:30" s="5" customFormat="1" ht="15.95" customHeight="1" x14ac:dyDescent="0.15">
      <c r="A14" s="10"/>
      <c r="B14" s="122" t="s">
        <v>16</v>
      </c>
      <c r="C14" s="45">
        <f>SUM(C13:C13)</f>
        <v>1900</v>
      </c>
      <c r="D14" s="186">
        <f>SUM(D13:D13)</f>
        <v>0</v>
      </c>
      <c r="E14" s="10"/>
      <c r="F14" s="122" t="s">
        <v>16</v>
      </c>
      <c r="G14" s="45">
        <f>SUM(G13:G13)</f>
        <v>740</v>
      </c>
      <c r="H14" s="186">
        <f>SUM(H13:H13)</f>
        <v>0</v>
      </c>
      <c r="I14" s="10"/>
      <c r="J14" s="122"/>
      <c r="K14" s="45"/>
      <c r="L14" s="186"/>
      <c r="M14" s="10"/>
      <c r="N14" s="122"/>
      <c r="O14" s="45"/>
      <c r="P14" s="186"/>
      <c r="Q14" s="10"/>
      <c r="R14" s="7"/>
      <c r="S14" s="45"/>
      <c r="T14" s="186"/>
      <c r="U14" s="10"/>
      <c r="V14" s="7"/>
      <c r="W14" s="45"/>
      <c r="X14" s="186"/>
      <c r="Y14" s="10"/>
      <c r="Z14" s="122"/>
      <c r="AA14" s="51"/>
      <c r="AB14" s="76"/>
      <c r="AC14" s="207" t="s">
        <v>884</v>
      </c>
    </row>
    <row r="15" spans="1:30" ht="15.95" customHeight="1" x14ac:dyDescent="0.15">
      <c r="A15" s="106"/>
      <c r="B15" s="308" t="s">
        <v>803</v>
      </c>
      <c r="C15" s="135"/>
      <c r="D15" s="127"/>
      <c r="E15" s="128"/>
      <c r="F15" s="141"/>
      <c r="G15" s="135"/>
      <c r="H15" s="127"/>
      <c r="I15" s="128"/>
      <c r="J15" s="141"/>
      <c r="K15" s="126" t="s">
        <v>804</v>
      </c>
      <c r="L15" s="155">
        <f>C19+G19+K19+O19+S19+W19+AA19</f>
        <v>2640</v>
      </c>
      <c r="M15" s="128"/>
      <c r="N15" s="141"/>
      <c r="O15" s="126" t="s">
        <v>805</v>
      </c>
      <c r="P15" s="259">
        <f>D19+H19+L19+P19+T19+X19+AB19</f>
        <v>0</v>
      </c>
      <c r="Q15" s="134"/>
      <c r="R15" s="140"/>
      <c r="S15" s="137"/>
      <c r="T15" s="137"/>
      <c r="U15" s="271"/>
      <c r="V15" s="272"/>
      <c r="W15" s="272"/>
      <c r="X15" s="273"/>
      <c r="Y15" s="132"/>
      <c r="Z15" s="274"/>
      <c r="AA15" s="272"/>
      <c r="AB15" s="275"/>
      <c r="AC15" s="207">
        <v>2</v>
      </c>
      <c r="AD15" s="80"/>
    </row>
    <row r="16" spans="1:30" s="6" customFormat="1" ht="15.95" customHeight="1" x14ac:dyDescent="0.15">
      <c r="A16" s="90" t="s">
        <v>343</v>
      </c>
      <c r="B16" s="28" t="s">
        <v>1167</v>
      </c>
      <c r="C16" s="29">
        <v>370</v>
      </c>
      <c r="D16" s="30"/>
      <c r="E16" s="85"/>
      <c r="F16" s="335"/>
      <c r="G16" s="335"/>
      <c r="H16" s="336"/>
      <c r="I16" s="337"/>
      <c r="J16" s="412" t="s">
        <v>1366</v>
      </c>
      <c r="K16" s="335"/>
      <c r="L16" s="22"/>
      <c r="M16" s="91"/>
      <c r="N16" s="28" t="s">
        <v>1365</v>
      </c>
      <c r="O16" s="92"/>
      <c r="P16" s="63"/>
      <c r="Q16" s="91"/>
      <c r="R16" s="28" t="s">
        <v>1365</v>
      </c>
      <c r="S16" s="92"/>
      <c r="T16" s="57"/>
      <c r="U16" s="91"/>
      <c r="V16" s="28"/>
      <c r="W16" s="92"/>
      <c r="X16" s="57"/>
      <c r="Y16" s="91"/>
      <c r="Z16" s="28" t="s">
        <v>1365</v>
      </c>
      <c r="AA16" s="59"/>
      <c r="AB16" s="63"/>
      <c r="AC16" s="207"/>
    </row>
    <row r="17" spans="1:30" s="6" customFormat="1" ht="15.95" customHeight="1" x14ac:dyDescent="0.15">
      <c r="A17" s="83" t="s">
        <v>344</v>
      </c>
      <c r="B17" s="20" t="s">
        <v>1168</v>
      </c>
      <c r="C17" s="21">
        <v>1120</v>
      </c>
      <c r="D17" s="22"/>
      <c r="E17" s="85" t="s">
        <v>353</v>
      </c>
      <c r="F17" s="20" t="s">
        <v>776</v>
      </c>
      <c r="G17" s="84">
        <v>400</v>
      </c>
      <c r="H17" s="22"/>
      <c r="I17" s="85"/>
      <c r="J17" s="20" t="s">
        <v>1301</v>
      </c>
      <c r="K17" s="84"/>
      <c r="L17" s="22"/>
      <c r="M17" s="87"/>
      <c r="N17" s="23" t="s">
        <v>1369</v>
      </c>
      <c r="O17" s="84"/>
      <c r="P17" s="53"/>
      <c r="Q17" s="87"/>
      <c r="R17" s="23" t="s">
        <v>1369</v>
      </c>
      <c r="S17" s="84"/>
      <c r="T17" s="56"/>
      <c r="U17" s="87"/>
      <c r="V17" s="23"/>
      <c r="W17" s="84"/>
      <c r="X17" s="56"/>
      <c r="Y17" s="87"/>
      <c r="Z17" s="23" t="s">
        <v>1369</v>
      </c>
      <c r="AA17" s="60"/>
      <c r="AB17" s="53"/>
      <c r="AC17" s="225" t="s">
        <v>421</v>
      </c>
    </row>
    <row r="18" spans="1:30" s="6" customFormat="1" ht="15.95" customHeight="1" x14ac:dyDescent="0.15">
      <c r="A18" s="86" t="s">
        <v>345</v>
      </c>
      <c r="B18" s="20" t="s">
        <v>1169</v>
      </c>
      <c r="C18" s="21">
        <v>750</v>
      </c>
      <c r="D18" s="22"/>
      <c r="E18" s="9"/>
      <c r="F18" s="38"/>
      <c r="G18" s="38"/>
      <c r="H18" s="64"/>
      <c r="I18" s="9"/>
      <c r="J18" s="20" t="s">
        <v>1368</v>
      </c>
      <c r="K18" s="204"/>
      <c r="L18" s="40"/>
      <c r="M18" s="85"/>
      <c r="N18" s="20" t="s">
        <v>1367</v>
      </c>
      <c r="O18" s="84"/>
      <c r="P18" s="52"/>
      <c r="Q18" s="85"/>
      <c r="R18" s="20" t="s">
        <v>1367</v>
      </c>
      <c r="S18" s="84"/>
      <c r="T18" s="56"/>
      <c r="U18" s="85"/>
      <c r="V18" s="20"/>
      <c r="W18" s="84"/>
      <c r="X18" s="56"/>
      <c r="Y18" s="85"/>
      <c r="Z18" s="20" t="s">
        <v>1367</v>
      </c>
      <c r="AA18" s="58"/>
      <c r="AB18" s="52"/>
      <c r="AC18" s="207" t="s">
        <v>884</v>
      </c>
    </row>
    <row r="19" spans="1:30" s="5" customFormat="1" ht="15.95" customHeight="1" x14ac:dyDescent="0.15">
      <c r="A19" s="10"/>
      <c r="B19" s="122" t="s">
        <v>16</v>
      </c>
      <c r="C19" s="45">
        <f>SUM(C16:C18)</f>
        <v>2240</v>
      </c>
      <c r="D19" s="186">
        <f>SUM(D16:D18)</f>
        <v>0</v>
      </c>
      <c r="E19" s="10"/>
      <c r="F19" s="122" t="s">
        <v>16</v>
      </c>
      <c r="G19" s="45">
        <f>SUM(G16:G18)</f>
        <v>400</v>
      </c>
      <c r="H19" s="186">
        <f>SUM(H16:H18)</f>
        <v>0</v>
      </c>
      <c r="I19" s="10"/>
      <c r="J19" s="122"/>
      <c r="K19" s="45"/>
      <c r="L19" s="186"/>
      <c r="M19" s="10"/>
      <c r="N19" s="122"/>
      <c r="O19" s="45"/>
      <c r="P19" s="186"/>
      <c r="Q19" s="10"/>
      <c r="R19" s="7"/>
      <c r="S19" s="45"/>
      <c r="T19" s="186"/>
      <c r="U19" s="10"/>
      <c r="V19" s="7"/>
      <c r="W19" s="45"/>
      <c r="X19" s="186"/>
      <c r="Y19" s="10"/>
      <c r="Z19" s="122"/>
      <c r="AA19" s="51"/>
      <c r="AB19" s="76"/>
      <c r="AC19" s="207">
        <v>3</v>
      </c>
    </row>
    <row r="20" spans="1:30" s="5" customFormat="1" ht="15.95" customHeight="1" x14ac:dyDescent="0.15">
      <c r="A20" s="10"/>
      <c r="B20" s="265" t="s">
        <v>497</v>
      </c>
      <c r="C20" s="45">
        <f>竹原・東広島2・呉3・豊田!C11+竹原・東広島2・呉3・豊田!C14+竹原・東広島2・呉3・豊田!C19</f>
        <v>9630</v>
      </c>
      <c r="D20" s="186">
        <f>竹原・東広島2・呉3・豊田!D11+竹原・東広島2・呉3・豊田!D14+竹原・東広島2・呉3・豊田!D19</f>
        <v>0</v>
      </c>
      <c r="E20" s="10"/>
      <c r="F20" s="265" t="s">
        <v>497</v>
      </c>
      <c r="G20" s="45">
        <f>竹原・東広島2・呉3・豊田!G11+竹原・東広島2・呉3・豊田!G14+竹原・東広島2・呉3・豊田!G19</f>
        <v>2470</v>
      </c>
      <c r="H20" s="186">
        <f>竹原・東広島2・呉3・豊田!H11+竹原・東広島2・呉3・豊田!H14+竹原・東広島2・呉3・豊田!H19</f>
        <v>0</v>
      </c>
      <c r="I20" s="10"/>
      <c r="J20" s="265" t="s">
        <v>497</v>
      </c>
      <c r="K20" s="45">
        <f>竹原・東広島2・呉3・豊田!K11+竹原・東広島2・呉3・豊田!K14+竹原・東広島2・呉3・豊田!K19</f>
        <v>190</v>
      </c>
      <c r="L20" s="186">
        <f>竹原・東広島2・呉3・豊田!L11+竹原・東広島2・呉3・豊田!L14+竹原・東広島2・呉3・豊田!L19</f>
        <v>0</v>
      </c>
      <c r="M20" s="10"/>
      <c r="N20" s="122"/>
      <c r="O20" s="45"/>
      <c r="P20" s="186"/>
      <c r="Q20" s="10"/>
      <c r="R20" s="7"/>
      <c r="S20" s="45"/>
      <c r="T20" s="186"/>
      <c r="U20" s="10"/>
      <c r="V20" s="7"/>
      <c r="W20" s="45"/>
      <c r="X20" s="186"/>
      <c r="Y20" s="10"/>
      <c r="Z20" s="122"/>
      <c r="AA20" s="51"/>
      <c r="AB20" s="76"/>
      <c r="AC20" s="207"/>
    </row>
    <row r="21" spans="1:30" ht="15.95" customHeight="1" x14ac:dyDescent="0.15">
      <c r="A21" s="106"/>
      <c r="B21" s="308" t="s">
        <v>1553</v>
      </c>
      <c r="C21" s="135"/>
      <c r="D21" s="127"/>
      <c r="E21" s="128"/>
      <c r="F21" s="141"/>
      <c r="G21" s="135"/>
      <c r="H21" s="127"/>
      <c r="I21" s="128"/>
      <c r="J21" s="141"/>
      <c r="K21" s="126" t="s">
        <v>426</v>
      </c>
      <c r="L21" s="155">
        <f>C28+G28+K28+O28+S28+W28+AA28</f>
        <v>2190</v>
      </c>
      <c r="M21" s="128"/>
      <c r="N21" s="141"/>
      <c r="O21" s="126" t="s">
        <v>427</v>
      </c>
      <c r="P21" s="259">
        <f>D28+H28+L28+P28+T28+X28+AB28</f>
        <v>0</v>
      </c>
      <c r="Q21" s="134"/>
      <c r="R21" s="140"/>
      <c r="S21" s="137"/>
      <c r="T21" s="137"/>
      <c r="U21" s="271"/>
      <c r="V21" s="272"/>
      <c r="W21" s="272"/>
      <c r="X21" s="273"/>
      <c r="Y21" s="132"/>
      <c r="Z21" s="274"/>
      <c r="AA21" s="272"/>
      <c r="AB21" s="275"/>
      <c r="AC21" s="207" t="s">
        <v>872</v>
      </c>
      <c r="AD21" s="80"/>
    </row>
    <row r="22" spans="1:30" s="6" customFormat="1" ht="15.95" customHeight="1" x14ac:dyDescent="0.15">
      <c r="A22" s="86" t="s">
        <v>346</v>
      </c>
      <c r="B22" s="23" t="s">
        <v>1170</v>
      </c>
      <c r="C22" s="24">
        <v>520</v>
      </c>
      <c r="D22" s="25"/>
      <c r="E22" s="87" t="s">
        <v>349</v>
      </c>
      <c r="F22" s="23" t="s">
        <v>777</v>
      </c>
      <c r="G22" s="88">
        <v>70</v>
      </c>
      <c r="H22" s="25"/>
      <c r="I22" s="87"/>
      <c r="J22" s="23" t="s">
        <v>1566</v>
      </c>
      <c r="K22" s="88"/>
      <c r="L22" s="25"/>
      <c r="M22" s="87"/>
      <c r="N22" s="23" t="s">
        <v>1566</v>
      </c>
      <c r="O22" s="84"/>
      <c r="P22" s="25"/>
      <c r="Q22" s="87"/>
      <c r="R22" s="23"/>
      <c r="S22" s="84"/>
      <c r="T22" s="25"/>
      <c r="U22" s="87"/>
      <c r="V22" s="23"/>
      <c r="W22" s="84"/>
      <c r="X22" s="25"/>
      <c r="Y22" s="87"/>
      <c r="Z22" s="23"/>
      <c r="AA22" s="84"/>
      <c r="AB22" s="25"/>
      <c r="AC22" s="207" t="s">
        <v>873</v>
      </c>
    </row>
    <row r="23" spans="1:30" s="6" customFormat="1" ht="15.95" customHeight="1" x14ac:dyDescent="0.15">
      <c r="A23" s="83"/>
      <c r="B23" s="20"/>
      <c r="C23" s="21"/>
      <c r="D23" s="22"/>
      <c r="E23" s="85"/>
      <c r="F23" s="20"/>
      <c r="G23" s="84"/>
      <c r="H23" s="22"/>
      <c r="I23" s="85"/>
      <c r="J23" s="20"/>
      <c r="K23" s="84"/>
      <c r="L23" s="22"/>
      <c r="M23" s="85"/>
      <c r="N23" s="20"/>
      <c r="O23" s="84"/>
      <c r="P23" s="22"/>
      <c r="Q23" s="85"/>
      <c r="R23" s="20"/>
      <c r="S23" s="84"/>
      <c r="T23" s="22"/>
      <c r="U23" s="85"/>
      <c r="V23" s="20"/>
      <c r="W23" s="84"/>
      <c r="X23" s="22"/>
      <c r="Y23" s="85"/>
      <c r="Z23" s="20"/>
      <c r="AA23" s="84"/>
      <c r="AB23" s="22"/>
      <c r="AC23" s="207" t="s">
        <v>866</v>
      </c>
    </row>
    <row r="24" spans="1:30" s="6" customFormat="1" ht="15.95" customHeight="1" x14ac:dyDescent="0.15">
      <c r="A24" s="83" t="s">
        <v>347</v>
      </c>
      <c r="B24" s="20" t="s">
        <v>1440</v>
      </c>
      <c r="C24" s="37">
        <v>460</v>
      </c>
      <c r="D24" s="22"/>
      <c r="E24" s="85"/>
      <c r="F24" s="20"/>
      <c r="G24" s="204"/>
      <c r="H24" s="22"/>
      <c r="I24" s="85"/>
      <c r="J24" s="20"/>
      <c r="K24" s="84"/>
      <c r="L24" s="22"/>
      <c r="M24" s="85"/>
      <c r="N24" s="20"/>
      <c r="O24" s="84"/>
      <c r="P24" s="22"/>
      <c r="Q24" s="85"/>
      <c r="R24" s="20"/>
      <c r="S24" s="84"/>
      <c r="T24" s="22"/>
      <c r="U24" s="85"/>
      <c r="V24" s="20"/>
      <c r="W24" s="84"/>
      <c r="X24" s="22"/>
      <c r="Y24" s="85"/>
      <c r="Z24" s="20"/>
      <c r="AA24" s="84"/>
      <c r="AB24" s="22"/>
      <c r="AC24" s="207"/>
    </row>
    <row r="25" spans="1:30" s="6" customFormat="1" ht="15.95" customHeight="1" x14ac:dyDescent="0.15">
      <c r="A25" s="83"/>
      <c r="B25" s="20"/>
      <c r="C25" s="21"/>
      <c r="D25" s="22"/>
      <c r="E25" s="85" t="s">
        <v>350</v>
      </c>
      <c r="F25" s="20" t="s">
        <v>8</v>
      </c>
      <c r="G25" s="84">
        <v>20</v>
      </c>
      <c r="H25" s="22"/>
      <c r="I25" s="85"/>
      <c r="J25" s="20"/>
      <c r="K25" s="84"/>
      <c r="L25" s="22"/>
      <c r="M25" s="85"/>
      <c r="N25" s="20"/>
      <c r="O25" s="84"/>
      <c r="P25" s="22"/>
      <c r="Q25" s="85"/>
      <c r="R25" s="20"/>
      <c r="S25" s="84"/>
      <c r="T25" s="22"/>
      <c r="U25" s="85"/>
      <c r="V25" s="20"/>
      <c r="W25" s="84"/>
      <c r="X25" s="22"/>
      <c r="Y25" s="85"/>
      <c r="Z25" s="20"/>
      <c r="AA25" s="84"/>
      <c r="AB25" s="22"/>
    </row>
    <row r="26" spans="1:30" s="6" customFormat="1" ht="15.95" customHeight="1" x14ac:dyDescent="0.15">
      <c r="A26" s="83"/>
      <c r="B26" s="20"/>
      <c r="C26" s="21"/>
      <c r="D26" s="22"/>
      <c r="E26" s="85" t="s">
        <v>351</v>
      </c>
      <c r="F26" s="20" t="s">
        <v>778</v>
      </c>
      <c r="G26" s="84">
        <v>60</v>
      </c>
      <c r="H26" s="22"/>
      <c r="I26" s="85"/>
      <c r="J26" s="20"/>
      <c r="K26" s="84"/>
      <c r="L26" s="22"/>
      <c r="M26" s="85"/>
      <c r="N26" s="20"/>
      <c r="O26" s="84"/>
      <c r="P26" s="22"/>
      <c r="Q26" s="85"/>
      <c r="R26" s="20"/>
      <c r="S26" s="84"/>
      <c r="T26" s="22"/>
      <c r="U26" s="85"/>
      <c r="V26" s="20"/>
      <c r="W26" s="84"/>
      <c r="X26" s="22"/>
      <c r="Y26" s="85"/>
      <c r="Z26" s="20"/>
      <c r="AA26" s="84"/>
      <c r="AB26" s="22"/>
    </row>
    <row r="27" spans="1:30" s="6" customFormat="1" ht="15.95" customHeight="1" x14ac:dyDescent="0.15">
      <c r="A27" s="89" t="s">
        <v>348</v>
      </c>
      <c r="B27" s="38" t="s">
        <v>1078</v>
      </c>
      <c r="C27" s="39">
        <v>940</v>
      </c>
      <c r="D27" s="40"/>
      <c r="E27" s="9" t="s">
        <v>352</v>
      </c>
      <c r="F27" s="38" t="s">
        <v>9</v>
      </c>
      <c r="G27" s="97">
        <v>120</v>
      </c>
      <c r="H27" s="40"/>
      <c r="I27" s="9"/>
      <c r="J27" s="38"/>
      <c r="K27" s="97"/>
      <c r="L27" s="40"/>
      <c r="M27" s="9"/>
      <c r="N27" s="38"/>
      <c r="O27" s="97"/>
      <c r="P27" s="40"/>
      <c r="Q27" s="9"/>
      <c r="R27" s="38"/>
      <c r="S27" s="97"/>
      <c r="T27" s="40"/>
      <c r="U27" s="9"/>
      <c r="V27" s="38"/>
      <c r="W27" s="97"/>
      <c r="X27" s="40"/>
      <c r="Y27" s="9"/>
      <c r="Z27" s="38"/>
      <c r="AA27" s="97"/>
      <c r="AB27" s="40"/>
      <c r="AC27" s="207"/>
    </row>
    <row r="28" spans="1:30" s="5" customFormat="1" ht="15.95" customHeight="1" x14ac:dyDescent="0.15">
      <c r="A28" s="10"/>
      <c r="B28" s="122" t="s">
        <v>16</v>
      </c>
      <c r="C28" s="45">
        <f>SUM(C22:C27)</f>
        <v>1920</v>
      </c>
      <c r="D28" s="186">
        <f>SUM(D22:D27)</f>
        <v>0</v>
      </c>
      <c r="E28" s="10"/>
      <c r="F28" s="122" t="s">
        <v>16</v>
      </c>
      <c r="G28" s="45">
        <f>SUM(G22:G27)</f>
        <v>270</v>
      </c>
      <c r="H28" s="186">
        <f>SUM(H22:H27)</f>
        <v>0</v>
      </c>
      <c r="I28" s="10"/>
      <c r="J28" s="122" t="s">
        <v>16</v>
      </c>
      <c r="K28" s="45"/>
      <c r="L28" s="186"/>
      <c r="M28" s="10"/>
      <c r="N28" s="122"/>
      <c r="O28" s="45"/>
      <c r="P28" s="186"/>
      <c r="Q28" s="10"/>
      <c r="R28" s="7"/>
      <c r="S28" s="45"/>
      <c r="T28" s="186"/>
      <c r="U28" s="10"/>
      <c r="V28" s="7"/>
      <c r="W28" s="45"/>
      <c r="X28" s="186"/>
      <c r="Y28" s="10"/>
      <c r="Z28" s="122"/>
      <c r="AA28" s="51"/>
      <c r="AB28" s="76"/>
      <c r="AC28" s="207"/>
    </row>
    <row r="29" spans="1:30" ht="15.95" customHeight="1" x14ac:dyDescent="0.15">
      <c r="B29" s="5" t="s">
        <v>871</v>
      </c>
      <c r="E29" s="5" t="s">
        <v>1573</v>
      </c>
      <c r="AB29" s="160" t="s">
        <v>1468</v>
      </c>
      <c r="AD29" s="80"/>
    </row>
    <row r="30" spans="1:30" s="6" customFormat="1" ht="15.95" customHeight="1" x14ac:dyDescent="0.15">
      <c r="A30" s="78"/>
      <c r="B30" s="36"/>
      <c r="C30" s="31"/>
      <c r="D30" s="66"/>
      <c r="E30" s="5" t="s">
        <v>1298</v>
      </c>
      <c r="F30" s="36"/>
      <c r="G30" s="31"/>
      <c r="H30" s="66"/>
      <c r="I30" s="8"/>
      <c r="J30" s="36"/>
      <c r="K30" s="31"/>
      <c r="L30" s="66"/>
      <c r="M30" s="8"/>
      <c r="N30" s="36"/>
      <c r="O30" s="31"/>
      <c r="P30" s="75"/>
      <c r="Q30" s="8"/>
      <c r="R30" s="36"/>
      <c r="S30" s="31"/>
      <c r="T30" s="75"/>
      <c r="U30" s="11"/>
      <c r="V30" s="31"/>
      <c r="W30" s="31"/>
      <c r="X30" s="75"/>
      <c r="Y30" s="78"/>
      <c r="Z30" s="36"/>
      <c r="AA30" s="31"/>
      <c r="AB30" s="75"/>
      <c r="AC30" s="207"/>
    </row>
    <row r="31" spans="1:30" s="6" customFormat="1" ht="15.95" customHeight="1" x14ac:dyDescent="0.15">
      <c r="A31" s="78"/>
      <c r="B31" s="5"/>
      <c r="C31" s="31"/>
      <c r="D31" s="66"/>
      <c r="E31" s="5"/>
      <c r="F31" s="36"/>
      <c r="G31" s="31"/>
      <c r="H31" s="66"/>
      <c r="I31" s="8"/>
      <c r="J31" s="36"/>
      <c r="K31" s="31"/>
      <c r="L31" s="66"/>
      <c r="M31" s="8"/>
      <c r="N31" s="36"/>
      <c r="O31" s="31"/>
      <c r="P31" s="75"/>
      <c r="Q31" s="8"/>
      <c r="R31" s="36"/>
      <c r="S31" s="31"/>
      <c r="T31" s="75"/>
      <c r="U31" s="11"/>
      <c r="V31" s="31"/>
      <c r="W31" s="31"/>
      <c r="X31" s="75"/>
      <c r="Y31" s="78"/>
      <c r="Z31" s="36"/>
      <c r="AA31" s="31"/>
      <c r="AB31" s="75"/>
      <c r="AC31" s="207"/>
    </row>
    <row r="32" spans="1:30" s="5" customFormat="1" ht="15.95" customHeight="1" x14ac:dyDescent="0.15">
      <c r="A32" s="78"/>
      <c r="B32" s="36"/>
      <c r="C32" s="31"/>
      <c r="D32" s="66"/>
      <c r="E32" s="2"/>
      <c r="F32" s="36"/>
      <c r="G32" s="31"/>
      <c r="H32" s="66"/>
      <c r="I32" s="8"/>
      <c r="J32" s="36"/>
      <c r="K32" s="31"/>
      <c r="L32" s="66"/>
      <c r="M32" s="8"/>
      <c r="N32" s="36"/>
      <c r="O32" s="31"/>
      <c r="P32" s="75"/>
      <c r="Q32" s="8"/>
      <c r="R32" s="36"/>
      <c r="S32" s="31"/>
      <c r="T32" s="75"/>
      <c r="U32" s="11"/>
      <c r="V32" s="31"/>
      <c r="W32" s="31"/>
      <c r="X32" s="75"/>
      <c r="Y32" s="78"/>
      <c r="Z32" s="36"/>
      <c r="AA32" s="31"/>
      <c r="AB32" s="75"/>
      <c r="AC32" s="205"/>
    </row>
    <row r="33" spans="1:29" s="5" customFormat="1" ht="15.95" customHeight="1" x14ac:dyDescent="0.15">
      <c r="A33" s="78"/>
      <c r="B33" s="36"/>
      <c r="C33" s="31"/>
      <c r="D33" s="66"/>
      <c r="E33" s="8"/>
      <c r="F33" s="36"/>
      <c r="G33" s="31"/>
      <c r="H33" s="66"/>
      <c r="I33" s="8"/>
      <c r="J33" s="36"/>
      <c r="K33" s="31"/>
      <c r="L33" s="66"/>
      <c r="M33" s="8"/>
      <c r="N33" s="36"/>
      <c r="O33" s="31"/>
      <c r="P33" s="75"/>
      <c r="Q33" s="8"/>
      <c r="R33" s="36"/>
      <c r="S33" s="31"/>
      <c r="T33" s="75"/>
      <c r="U33" s="11"/>
      <c r="V33" s="31"/>
      <c r="W33" s="31"/>
      <c r="X33" s="75"/>
      <c r="Y33" s="78"/>
      <c r="Z33" s="36"/>
      <c r="AA33" s="31"/>
      <c r="AB33" s="75"/>
      <c r="AC33" s="205"/>
    </row>
  </sheetData>
  <sheetProtection algorithmName="SHA-512" hashValue="8a16FPRUdMy4RnU/9Nsb94AMHCWxl0lnkYLHxcD5521d+1EY/WuMduBC+1gl1CTnctguKqXVF5pU7eavVNg9KQ==" saltValue="LubF7WV2LeBIl+GAzxdGl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4"/>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50"/>
    </row>
    <row r="2" spans="1:30" ht="15" customHeight="1" x14ac:dyDescent="0.15">
      <c r="AB2" s="149" t="str">
        <f>中区南区!AB2</f>
        <v>広島県部数表</v>
      </c>
      <c r="AC2" s="250"/>
    </row>
    <row r="3" spans="1:30" ht="15" customHeight="1" x14ac:dyDescent="0.15">
      <c r="AB3" s="150" t="s">
        <v>656</v>
      </c>
      <c r="AC3" s="250"/>
    </row>
    <row r="4" spans="1:30" ht="4.5" customHeight="1" x14ac:dyDescent="0.15">
      <c r="AC4" s="250"/>
    </row>
    <row r="5" spans="1:30" ht="15.95"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1391</v>
      </c>
      <c r="P5" s="17" t="s">
        <v>1393</v>
      </c>
      <c r="Q5" s="79"/>
      <c r="R5" s="413" t="s">
        <v>5</v>
      </c>
      <c r="S5" s="16" t="s">
        <v>781</v>
      </c>
      <c r="T5" s="17" t="s">
        <v>782</v>
      </c>
      <c r="U5" s="79"/>
      <c r="V5" s="413" t="s">
        <v>1390</v>
      </c>
      <c r="W5" s="16" t="s">
        <v>1392</v>
      </c>
      <c r="X5" s="17" t="s">
        <v>1394</v>
      </c>
      <c r="Y5" s="79"/>
      <c r="Z5" s="114" t="s">
        <v>787</v>
      </c>
      <c r="AA5" s="16" t="s">
        <v>781</v>
      </c>
      <c r="AB5" s="17" t="s">
        <v>782</v>
      </c>
      <c r="AC5" s="147">
        <v>12</v>
      </c>
      <c r="AD5" s="80"/>
    </row>
    <row r="6" spans="1:30" ht="15.95" customHeight="1" x14ac:dyDescent="0.15">
      <c r="A6" s="106"/>
      <c r="B6" s="308" t="s">
        <v>807</v>
      </c>
      <c r="C6" s="135"/>
      <c r="D6" s="127"/>
      <c r="E6" s="128"/>
      <c r="F6" s="141"/>
      <c r="G6" s="135"/>
      <c r="H6" s="127"/>
      <c r="I6" s="128"/>
      <c r="J6" s="141"/>
      <c r="K6" s="126" t="s">
        <v>808</v>
      </c>
      <c r="L6" s="155">
        <f>C20+G20+K20+O20+S20+W20+AA20</f>
        <v>26040</v>
      </c>
      <c r="M6" s="128"/>
      <c r="N6" s="141"/>
      <c r="O6" s="126" t="s">
        <v>809</v>
      </c>
      <c r="P6" s="259">
        <f>D20+H20+L20+P20+T20+X20+AB20</f>
        <v>0</v>
      </c>
      <c r="Q6" s="134"/>
      <c r="R6" s="140"/>
      <c r="S6" s="137"/>
      <c r="T6" s="137"/>
      <c r="U6" s="271"/>
      <c r="V6" s="272"/>
      <c r="W6" s="272"/>
      <c r="X6" s="273"/>
      <c r="Y6" s="132"/>
      <c r="Z6" s="274"/>
      <c r="AA6" s="272"/>
      <c r="AB6" s="275"/>
      <c r="AD6" s="80"/>
    </row>
    <row r="7" spans="1:30" s="6" customFormat="1" ht="15.95" customHeight="1" x14ac:dyDescent="0.15">
      <c r="A7" s="83" t="s">
        <v>362</v>
      </c>
      <c r="B7" s="20" t="s">
        <v>1474</v>
      </c>
      <c r="C7" s="21">
        <v>3880</v>
      </c>
      <c r="D7" s="30"/>
      <c r="E7" s="91"/>
      <c r="F7" s="28"/>
      <c r="G7" s="92"/>
      <c r="H7" s="22"/>
      <c r="I7" s="91"/>
      <c r="J7" s="20" t="s">
        <v>1476</v>
      </c>
      <c r="K7" s="92"/>
      <c r="L7" s="22"/>
      <c r="M7" s="91"/>
      <c r="N7" s="20" t="s">
        <v>1476</v>
      </c>
      <c r="O7" s="92"/>
      <c r="P7" s="22"/>
      <c r="Q7" s="91"/>
      <c r="R7" s="20" t="s">
        <v>1476</v>
      </c>
      <c r="S7" s="92"/>
      <c r="T7" s="22"/>
      <c r="U7" s="91"/>
      <c r="V7" s="28"/>
      <c r="W7" s="92"/>
      <c r="X7" s="22"/>
      <c r="Y7" s="90"/>
      <c r="Z7" s="20" t="s">
        <v>1476</v>
      </c>
      <c r="AA7" s="92"/>
      <c r="AB7" s="22"/>
      <c r="AC7" s="207" t="s">
        <v>963</v>
      </c>
    </row>
    <row r="8" spans="1:30" s="6" customFormat="1" ht="15.95" customHeight="1" x14ac:dyDescent="0.15">
      <c r="A8" s="86" t="s">
        <v>359</v>
      </c>
      <c r="B8" s="23" t="s">
        <v>1473</v>
      </c>
      <c r="C8" s="24">
        <v>1370</v>
      </c>
      <c r="D8" s="25"/>
      <c r="E8" s="85"/>
      <c r="F8" s="20"/>
      <c r="G8" s="84"/>
      <c r="H8" s="25"/>
      <c r="I8" s="85"/>
      <c r="J8" s="23" t="s">
        <v>1475</v>
      </c>
      <c r="K8" s="84"/>
      <c r="L8" s="25"/>
      <c r="M8" s="85"/>
      <c r="N8" s="23" t="s">
        <v>1475</v>
      </c>
      <c r="O8" s="84"/>
      <c r="P8" s="25"/>
      <c r="Q8" s="85" t="s">
        <v>375</v>
      </c>
      <c r="R8" s="20" t="s">
        <v>24</v>
      </c>
      <c r="S8" s="84">
        <v>1290</v>
      </c>
      <c r="T8" s="25"/>
      <c r="U8" s="85"/>
      <c r="V8" s="20"/>
      <c r="W8" s="84"/>
      <c r="X8" s="25"/>
      <c r="Y8" s="83"/>
      <c r="Z8" s="20" t="s">
        <v>1475</v>
      </c>
      <c r="AA8" s="84"/>
      <c r="AB8" s="25"/>
      <c r="AC8" s="207" t="s">
        <v>964</v>
      </c>
    </row>
    <row r="9" spans="1:30" s="6" customFormat="1" ht="15.95" customHeight="1" x14ac:dyDescent="0.15">
      <c r="A9" s="83"/>
      <c r="B9" s="23"/>
      <c r="C9" s="21"/>
      <c r="D9" s="22"/>
      <c r="E9" s="85" t="s">
        <v>369</v>
      </c>
      <c r="F9" s="20" t="s">
        <v>1302</v>
      </c>
      <c r="G9" s="84">
        <v>1260</v>
      </c>
      <c r="H9" s="22"/>
      <c r="I9" s="85"/>
      <c r="J9" s="20"/>
      <c r="K9" s="84"/>
      <c r="L9" s="22"/>
      <c r="M9" s="85"/>
      <c r="N9" s="20"/>
      <c r="O9" s="84"/>
      <c r="P9" s="22"/>
      <c r="Q9" s="85"/>
      <c r="R9" s="23" t="s">
        <v>1475</v>
      </c>
      <c r="S9" s="84"/>
      <c r="T9" s="22"/>
      <c r="U9" s="85"/>
      <c r="V9" s="20" t="s">
        <v>1389</v>
      </c>
      <c r="W9" s="84"/>
      <c r="X9" s="22"/>
      <c r="Y9" s="83"/>
      <c r="Z9" s="20"/>
      <c r="AA9" s="84"/>
      <c r="AB9" s="22"/>
      <c r="AC9" s="207" t="s">
        <v>884</v>
      </c>
    </row>
    <row r="10" spans="1:30" s="6" customFormat="1" ht="15.95" customHeight="1" x14ac:dyDescent="0.15">
      <c r="A10" s="83" t="s">
        <v>360</v>
      </c>
      <c r="B10" s="20" t="s">
        <v>1173</v>
      </c>
      <c r="C10" s="21">
        <v>3690</v>
      </c>
      <c r="D10" s="22"/>
      <c r="E10" s="87" t="s">
        <v>370</v>
      </c>
      <c r="F10" s="23" t="s">
        <v>896</v>
      </c>
      <c r="G10" s="88">
        <v>1220</v>
      </c>
      <c r="H10" s="22"/>
      <c r="I10" s="87"/>
      <c r="J10" s="20" t="s">
        <v>954</v>
      </c>
      <c r="K10" s="88"/>
      <c r="L10" s="22"/>
      <c r="M10" s="87"/>
      <c r="N10" s="23" t="s">
        <v>1373</v>
      </c>
      <c r="O10" s="84"/>
      <c r="P10" s="22"/>
      <c r="Q10" s="85"/>
      <c r="R10" s="23" t="s">
        <v>1372</v>
      </c>
      <c r="S10" s="84"/>
      <c r="T10" s="22"/>
      <c r="U10" s="87"/>
      <c r="V10" s="23"/>
      <c r="W10" s="84"/>
      <c r="X10" s="22"/>
      <c r="Y10" s="83"/>
      <c r="Z10" s="23" t="s">
        <v>954</v>
      </c>
      <c r="AA10" s="84"/>
      <c r="AB10" s="22"/>
      <c r="AC10" s="207"/>
    </row>
    <row r="11" spans="1:30" s="5" customFormat="1" ht="15.95" customHeight="1" x14ac:dyDescent="0.15">
      <c r="A11" s="86" t="s">
        <v>361</v>
      </c>
      <c r="B11" s="36" t="s">
        <v>1101</v>
      </c>
      <c r="C11" s="24">
        <v>3110</v>
      </c>
      <c r="D11" s="25"/>
      <c r="E11" s="95" t="s">
        <v>371</v>
      </c>
      <c r="F11" s="20" t="s">
        <v>764</v>
      </c>
      <c r="G11" s="96">
        <v>440</v>
      </c>
      <c r="H11" s="25"/>
      <c r="I11" s="95"/>
      <c r="J11" s="20" t="s">
        <v>1371</v>
      </c>
      <c r="K11" s="96"/>
      <c r="L11" s="25"/>
      <c r="M11" s="95"/>
      <c r="N11" s="20" t="s">
        <v>1370</v>
      </c>
      <c r="O11" s="84"/>
      <c r="P11" s="25"/>
      <c r="Q11" s="85"/>
      <c r="R11" s="20" t="s">
        <v>1370</v>
      </c>
      <c r="S11" s="84"/>
      <c r="T11" s="25"/>
      <c r="U11" s="95"/>
      <c r="V11" s="20"/>
      <c r="W11" s="84"/>
      <c r="X11" s="25"/>
      <c r="Y11" s="83"/>
      <c r="Z11" s="20" t="s">
        <v>955</v>
      </c>
      <c r="AA11" s="84"/>
      <c r="AB11" s="25"/>
      <c r="AC11" s="207" t="s">
        <v>965</v>
      </c>
    </row>
    <row r="12" spans="1:30" ht="15.95" customHeight="1" x14ac:dyDescent="0.15">
      <c r="A12" s="83" t="s">
        <v>1624</v>
      </c>
      <c r="B12" s="20" t="s">
        <v>1622</v>
      </c>
      <c r="C12" s="24">
        <v>1860</v>
      </c>
      <c r="D12" s="22"/>
      <c r="E12" s="91" t="s">
        <v>372</v>
      </c>
      <c r="F12" s="28" t="s">
        <v>897</v>
      </c>
      <c r="G12" s="92">
        <v>870</v>
      </c>
      <c r="H12" s="22"/>
      <c r="I12" s="85"/>
      <c r="J12" s="28" t="s">
        <v>1623</v>
      </c>
      <c r="K12" s="92"/>
      <c r="L12" s="22"/>
      <c r="M12" s="91"/>
      <c r="N12" s="28" t="s">
        <v>1623</v>
      </c>
      <c r="O12" s="92"/>
      <c r="P12" s="22"/>
      <c r="Q12" s="85"/>
      <c r="R12" s="28" t="s">
        <v>1623</v>
      </c>
      <c r="S12" s="92"/>
      <c r="T12" s="22"/>
      <c r="U12" s="91"/>
      <c r="V12" s="28"/>
      <c r="W12" s="92"/>
      <c r="X12" s="22"/>
      <c r="Y12" s="90"/>
      <c r="Z12" s="28" t="s">
        <v>1623</v>
      </c>
      <c r="AA12" s="92"/>
      <c r="AB12" s="22"/>
      <c r="AC12" s="207" t="s">
        <v>966</v>
      </c>
      <c r="AD12" s="80"/>
    </row>
    <row r="13" spans="1:30" s="6" customFormat="1" ht="15.95" customHeight="1" x14ac:dyDescent="0.15">
      <c r="A13" s="83"/>
      <c r="B13" s="20"/>
      <c r="C13" s="423"/>
      <c r="D13" s="22"/>
      <c r="E13" s="91"/>
      <c r="F13" s="28"/>
      <c r="G13" s="92"/>
      <c r="H13" s="22"/>
      <c r="I13" s="91"/>
      <c r="J13" s="28"/>
      <c r="K13" s="92"/>
      <c r="L13" s="22"/>
      <c r="M13" s="91"/>
      <c r="N13" s="28"/>
      <c r="O13" s="92"/>
      <c r="P13" s="22"/>
      <c r="Q13" s="91"/>
      <c r="R13" s="28"/>
      <c r="S13" s="92"/>
      <c r="T13" s="22"/>
      <c r="U13" s="91"/>
      <c r="V13" s="28"/>
      <c r="W13" s="92"/>
      <c r="X13" s="22"/>
      <c r="Y13" s="90"/>
      <c r="Z13" s="28"/>
      <c r="AA13" s="92"/>
      <c r="AB13" s="22"/>
      <c r="AC13" s="207" t="s">
        <v>789</v>
      </c>
    </row>
    <row r="14" spans="1:30" s="5" customFormat="1" ht="15.95" customHeight="1" x14ac:dyDescent="0.15">
      <c r="A14" s="83" t="s">
        <v>363</v>
      </c>
      <c r="B14" s="20" t="s">
        <v>1268</v>
      </c>
      <c r="C14" s="21">
        <v>780</v>
      </c>
      <c r="D14" s="22"/>
      <c r="E14" s="85"/>
      <c r="F14" s="23"/>
      <c r="G14" s="88"/>
      <c r="H14" s="22"/>
      <c r="I14" s="91"/>
      <c r="J14" s="28" t="s">
        <v>1269</v>
      </c>
      <c r="K14" s="92"/>
      <c r="L14" s="22"/>
      <c r="M14" s="85"/>
      <c r="N14" s="20" t="s">
        <v>1269</v>
      </c>
      <c r="O14" s="84"/>
      <c r="P14" s="22"/>
      <c r="Q14" s="85"/>
      <c r="R14" s="36" t="s">
        <v>1269</v>
      </c>
      <c r="S14" s="84"/>
      <c r="T14" s="22"/>
      <c r="U14" s="85"/>
      <c r="V14" s="20"/>
      <c r="W14" s="84"/>
      <c r="X14" s="22"/>
      <c r="Y14" s="83"/>
      <c r="Z14" s="20" t="s">
        <v>1269</v>
      </c>
      <c r="AA14" s="84"/>
      <c r="AB14" s="22"/>
      <c r="AC14" s="207"/>
    </row>
    <row r="15" spans="1:30" s="5" customFormat="1" ht="15.95" customHeight="1" x14ac:dyDescent="0.15">
      <c r="A15" s="83" t="s">
        <v>364</v>
      </c>
      <c r="B15" s="20" t="s">
        <v>1551</v>
      </c>
      <c r="C15" s="21">
        <v>200</v>
      </c>
      <c r="D15" s="22"/>
      <c r="E15" s="85" t="s">
        <v>373</v>
      </c>
      <c r="F15" s="20" t="s">
        <v>898</v>
      </c>
      <c r="G15" s="21">
        <v>70</v>
      </c>
      <c r="H15" s="22"/>
      <c r="I15" s="85"/>
      <c r="J15" s="20" t="s">
        <v>1550</v>
      </c>
      <c r="K15" s="84"/>
      <c r="L15" s="22"/>
      <c r="M15" s="85"/>
      <c r="N15" s="20" t="s">
        <v>1550</v>
      </c>
      <c r="O15" s="84"/>
      <c r="P15" s="22"/>
      <c r="Q15" s="85"/>
      <c r="R15" s="20"/>
      <c r="S15" s="84"/>
      <c r="T15" s="22"/>
      <c r="U15" s="85"/>
      <c r="V15" s="20"/>
      <c r="W15" s="84"/>
      <c r="X15" s="22"/>
      <c r="Y15" s="83"/>
      <c r="Z15" s="20" t="s">
        <v>1550</v>
      </c>
      <c r="AA15" s="84"/>
      <c r="AB15" s="22"/>
      <c r="AC15" s="333"/>
    </row>
    <row r="16" spans="1:30" ht="15.95" customHeight="1" x14ac:dyDescent="0.15">
      <c r="A16" s="83" t="s">
        <v>365</v>
      </c>
      <c r="B16" s="20" t="s">
        <v>1174</v>
      </c>
      <c r="C16" s="21">
        <v>2430</v>
      </c>
      <c r="D16" s="22"/>
      <c r="E16" s="85" t="s">
        <v>374</v>
      </c>
      <c r="F16" s="20" t="s">
        <v>686</v>
      </c>
      <c r="G16" s="84">
        <v>1210</v>
      </c>
      <c r="H16" s="22"/>
      <c r="I16" s="85"/>
      <c r="J16" s="20" t="s">
        <v>956</v>
      </c>
      <c r="K16" s="84"/>
      <c r="L16" s="22"/>
      <c r="M16" s="85"/>
      <c r="N16" s="20" t="s">
        <v>956</v>
      </c>
      <c r="O16" s="84"/>
      <c r="P16" s="22"/>
      <c r="Q16" s="85"/>
      <c r="R16" s="20" t="s">
        <v>956</v>
      </c>
      <c r="S16" s="84"/>
      <c r="T16" s="22"/>
      <c r="U16" s="85"/>
      <c r="V16" s="20"/>
      <c r="W16" s="84"/>
      <c r="X16" s="22"/>
      <c r="Y16" s="83"/>
      <c r="Z16" s="20" t="s">
        <v>956</v>
      </c>
      <c r="AA16" s="84"/>
      <c r="AB16" s="22"/>
      <c r="AC16" s="205"/>
    </row>
    <row r="17" spans="1:29" ht="15.95" customHeight="1" x14ac:dyDescent="0.15">
      <c r="A17" s="83" t="s">
        <v>366</v>
      </c>
      <c r="B17" s="312" t="s">
        <v>1175</v>
      </c>
      <c r="C17" s="37">
        <v>1170</v>
      </c>
      <c r="D17" s="22"/>
      <c r="E17" s="85"/>
      <c r="F17" s="20"/>
      <c r="G17" s="84"/>
      <c r="H17" s="22"/>
      <c r="I17" s="85"/>
      <c r="J17" s="20"/>
      <c r="K17" s="84"/>
      <c r="L17" s="22"/>
      <c r="M17" s="85"/>
      <c r="N17" s="20"/>
      <c r="O17" s="84"/>
      <c r="P17" s="22"/>
      <c r="Q17" s="85"/>
      <c r="R17" s="20"/>
      <c r="S17" s="84"/>
      <c r="T17" s="22"/>
      <c r="U17" s="85"/>
      <c r="V17" s="20"/>
      <c r="W17" s="84"/>
      <c r="X17" s="22"/>
      <c r="Y17" s="83"/>
      <c r="Z17" s="20"/>
      <c r="AA17" s="84"/>
      <c r="AB17" s="22"/>
    </row>
    <row r="18" spans="1:29" ht="15.95" customHeight="1" x14ac:dyDescent="0.15">
      <c r="A18" s="90" t="s">
        <v>261</v>
      </c>
      <c r="B18" s="71" t="s">
        <v>1119</v>
      </c>
      <c r="C18" s="29">
        <v>690</v>
      </c>
      <c r="D18" s="25"/>
      <c r="E18" s="87"/>
      <c r="F18" s="23"/>
      <c r="G18" s="88"/>
      <c r="H18" s="25"/>
      <c r="I18" s="87"/>
      <c r="J18" s="23"/>
      <c r="K18" s="88"/>
      <c r="L18" s="25"/>
      <c r="M18" s="87"/>
      <c r="N18" s="23"/>
      <c r="O18" s="88"/>
      <c r="P18" s="25"/>
      <c r="Q18" s="87"/>
      <c r="R18" s="23"/>
      <c r="S18" s="88"/>
      <c r="T18" s="25"/>
      <c r="U18" s="87"/>
      <c r="V18" s="23"/>
      <c r="W18" s="88"/>
      <c r="X18" s="25"/>
      <c r="Y18" s="86"/>
      <c r="Z18" s="23"/>
      <c r="AA18" s="88"/>
      <c r="AB18" s="25"/>
    </row>
    <row r="19" spans="1:29" ht="15.95" customHeight="1" x14ac:dyDescent="0.15">
      <c r="A19" s="86" t="s">
        <v>262</v>
      </c>
      <c r="B19" s="38" t="s">
        <v>1120</v>
      </c>
      <c r="C19" s="21">
        <v>500</v>
      </c>
      <c r="D19" s="40"/>
      <c r="E19" s="9"/>
      <c r="F19" s="38"/>
      <c r="G19" s="97"/>
      <c r="H19" s="40"/>
      <c r="I19" s="9"/>
      <c r="J19" s="38"/>
      <c r="K19" s="97"/>
      <c r="L19" s="40"/>
      <c r="M19" s="9"/>
      <c r="N19" s="38"/>
      <c r="O19" s="97"/>
      <c r="P19" s="40"/>
      <c r="Q19" s="9"/>
      <c r="R19" s="38"/>
      <c r="S19" s="97"/>
      <c r="T19" s="40"/>
      <c r="U19" s="9"/>
      <c r="V19" s="38"/>
      <c r="W19" s="97"/>
      <c r="X19" s="40"/>
      <c r="Y19" s="9"/>
      <c r="Z19" s="38"/>
      <c r="AA19" s="97"/>
      <c r="AB19" s="40"/>
    </row>
    <row r="20" spans="1:29" ht="15.95" customHeight="1" x14ac:dyDescent="0.15">
      <c r="A20" s="10"/>
      <c r="B20" s="122" t="s">
        <v>16</v>
      </c>
      <c r="C20" s="45">
        <f>SUM(C7:C19)</f>
        <v>19680</v>
      </c>
      <c r="D20" s="186">
        <f>SUM(D7:D19)</f>
        <v>0</v>
      </c>
      <c r="E20" s="10"/>
      <c r="F20" s="122" t="s">
        <v>16</v>
      </c>
      <c r="G20" s="45">
        <f>SUM(G7:G19)</f>
        <v>5070</v>
      </c>
      <c r="H20" s="186">
        <f>SUM(H7:H19)</f>
        <v>0</v>
      </c>
      <c r="I20" s="10"/>
      <c r="J20" s="122"/>
      <c r="K20" s="45"/>
      <c r="L20" s="186"/>
      <c r="M20" s="10"/>
      <c r="N20" s="122"/>
      <c r="O20" s="45"/>
      <c r="P20" s="186"/>
      <c r="Q20" s="10"/>
      <c r="R20" s="122" t="s">
        <v>16</v>
      </c>
      <c r="S20" s="45">
        <f>SUM(S7:S19)</f>
        <v>1290</v>
      </c>
      <c r="T20" s="186">
        <f>SUM(T7:T19)</f>
        <v>0</v>
      </c>
      <c r="U20" s="10"/>
      <c r="V20" s="122"/>
      <c r="W20" s="45"/>
      <c r="X20" s="186"/>
      <c r="Y20" s="10"/>
      <c r="Z20" s="122"/>
      <c r="AA20" s="45"/>
      <c r="AB20" s="27"/>
    </row>
    <row r="21" spans="1:29" s="3" customFormat="1" ht="15.95" customHeight="1" x14ac:dyDescent="0.15">
      <c r="A21" s="106"/>
      <c r="B21" s="308" t="s">
        <v>1032</v>
      </c>
      <c r="C21" s="135"/>
      <c r="D21" s="127"/>
      <c r="E21" s="128"/>
      <c r="F21" s="141"/>
      <c r="G21" s="135"/>
      <c r="H21" s="127"/>
      <c r="I21" s="128"/>
      <c r="J21" s="141"/>
      <c r="K21" s="126" t="s">
        <v>976</v>
      </c>
      <c r="L21" s="155">
        <f>C26+G26+K26+O26+S26+W26+AA26</f>
        <v>3580</v>
      </c>
      <c r="M21" s="128"/>
      <c r="N21" s="141"/>
      <c r="O21" s="126" t="s">
        <v>977</v>
      </c>
      <c r="P21" s="259">
        <f>D26+H26+L26+P26+T26+X26+AB26</f>
        <v>0</v>
      </c>
      <c r="Q21" s="134"/>
      <c r="R21" s="140"/>
      <c r="S21" s="137"/>
      <c r="T21" s="137"/>
      <c r="U21" s="271"/>
      <c r="V21" s="272"/>
      <c r="W21" s="272"/>
      <c r="X21" s="273"/>
      <c r="Y21" s="132"/>
      <c r="Z21" s="274"/>
      <c r="AA21" s="272"/>
      <c r="AB21" s="275"/>
      <c r="AC21" s="207"/>
    </row>
    <row r="22" spans="1:29" s="5" customFormat="1" ht="15.95" customHeight="1" x14ac:dyDescent="0.15">
      <c r="A22" s="90" t="s">
        <v>367</v>
      </c>
      <c r="B22" s="28" t="s">
        <v>513</v>
      </c>
      <c r="C22" s="29">
        <v>3100</v>
      </c>
      <c r="D22" s="30"/>
      <c r="E22" s="99"/>
      <c r="F22" s="41"/>
      <c r="G22" s="100"/>
      <c r="H22" s="22"/>
      <c r="I22" s="99"/>
      <c r="J22" s="41"/>
      <c r="K22" s="100"/>
      <c r="L22" s="22"/>
      <c r="M22" s="99"/>
      <c r="N22" s="41"/>
      <c r="O22" s="92"/>
      <c r="P22" s="22"/>
      <c r="Q22" s="91"/>
      <c r="R22" s="41"/>
      <c r="S22" s="92"/>
      <c r="T22" s="22"/>
      <c r="U22" s="90"/>
      <c r="V22" s="41"/>
      <c r="W22" s="92"/>
      <c r="X22" s="22"/>
      <c r="Y22" s="90"/>
      <c r="Z22" s="41"/>
      <c r="AA22" s="92"/>
      <c r="AB22" s="22"/>
      <c r="AC22" s="207"/>
    </row>
    <row r="23" spans="1:29" ht="15.95" customHeight="1" x14ac:dyDescent="0.15">
      <c r="A23" s="83"/>
      <c r="B23" s="20"/>
      <c r="C23" s="21"/>
      <c r="D23" s="22"/>
      <c r="E23" s="85"/>
      <c r="F23" s="20"/>
      <c r="G23" s="84"/>
      <c r="H23" s="22"/>
      <c r="I23" s="85"/>
      <c r="J23" s="20"/>
      <c r="K23" s="20"/>
      <c r="L23" s="22"/>
      <c r="M23" s="85"/>
      <c r="N23" s="20"/>
      <c r="O23" s="84"/>
      <c r="P23" s="22"/>
      <c r="Q23" s="85"/>
      <c r="R23" s="20"/>
      <c r="S23" s="84"/>
      <c r="T23" s="22"/>
      <c r="U23" s="83"/>
      <c r="V23" s="20"/>
      <c r="W23" s="84"/>
      <c r="X23" s="22"/>
      <c r="Y23" s="83"/>
      <c r="Z23" s="20"/>
      <c r="AA23" s="84"/>
      <c r="AB23" s="22"/>
    </row>
    <row r="24" spans="1:29" s="3" customFormat="1" ht="15.95" customHeight="1" x14ac:dyDescent="0.15">
      <c r="A24" s="83"/>
      <c r="B24" s="20"/>
      <c r="C24" s="21"/>
      <c r="D24" s="22"/>
      <c r="E24" s="85"/>
      <c r="F24" s="20"/>
      <c r="G24" s="84"/>
      <c r="H24" s="22"/>
      <c r="I24" s="85"/>
      <c r="J24" s="20"/>
      <c r="K24" s="84"/>
      <c r="L24" s="22"/>
      <c r="M24" s="85"/>
      <c r="N24" s="20"/>
      <c r="O24" s="84"/>
      <c r="P24" s="22"/>
      <c r="Q24" s="85"/>
      <c r="R24" s="20"/>
      <c r="S24" s="84"/>
      <c r="T24" s="22"/>
      <c r="U24" s="83"/>
      <c r="V24" s="20"/>
      <c r="W24" s="84"/>
      <c r="X24" s="22"/>
      <c r="Y24" s="83"/>
      <c r="Z24" s="20"/>
      <c r="AA24" s="84"/>
      <c r="AB24" s="22"/>
      <c r="AC24" s="207"/>
    </row>
    <row r="25" spans="1:29" s="3" customFormat="1" ht="15.95" customHeight="1" x14ac:dyDescent="0.15">
      <c r="A25" s="89" t="s">
        <v>368</v>
      </c>
      <c r="B25" s="38" t="s">
        <v>1181</v>
      </c>
      <c r="C25" s="39">
        <v>480</v>
      </c>
      <c r="D25" s="40"/>
      <c r="E25" s="9"/>
      <c r="F25" s="38"/>
      <c r="G25" s="97"/>
      <c r="H25" s="40"/>
      <c r="I25" s="9"/>
      <c r="J25" s="38"/>
      <c r="K25" s="97"/>
      <c r="L25" s="40"/>
      <c r="M25" s="9"/>
      <c r="N25" s="38"/>
      <c r="O25" s="97"/>
      <c r="P25" s="40"/>
      <c r="Q25" s="9"/>
      <c r="R25" s="38"/>
      <c r="S25" s="97"/>
      <c r="T25" s="40"/>
      <c r="U25" s="89"/>
      <c r="V25" s="38"/>
      <c r="W25" s="97"/>
      <c r="X25" s="40"/>
      <c r="Y25" s="89"/>
      <c r="Z25" s="38"/>
      <c r="AA25" s="97"/>
      <c r="AB25" s="40"/>
      <c r="AC25" s="207"/>
    </row>
    <row r="26" spans="1:29" s="5" customFormat="1" ht="15.95" customHeight="1" x14ac:dyDescent="0.15">
      <c r="A26" s="10"/>
      <c r="B26" s="122" t="s">
        <v>16</v>
      </c>
      <c r="C26" s="45">
        <f>SUM(C22:C25)</f>
        <v>3580</v>
      </c>
      <c r="D26" s="186">
        <f>SUM(D22:D25)</f>
        <v>0</v>
      </c>
      <c r="E26" s="10"/>
      <c r="F26" s="122"/>
      <c r="G26" s="45"/>
      <c r="H26" s="186"/>
      <c r="I26" s="10"/>
      <c r="J26" s="122"/>
      <c r="K26" s="45"/>
      <c r="L26" s="186"/>
      <c r="M26" s="10"/>
      <c r="N26" s="122"/>
      <c r="O26" s="45"/>
      <c r="P26" s="186"/>
      <c r="Q26" s="10"/>
      <c r="R26" s="7"/>
      <c r="S26" s="45"/>
      <c r="T26" s="186"/>
      <c r="U26" s="79"/>
      <c r="V26" s="7"/>
      <c r="W26" s="45"/>
      <c r="X26" s="186"/>
      <c r="Y26" s="10"/>
      <c r="Z26" s="122"/>
      <c r="AA26" s="45"/>
      <c r="AB26" s="76"/>
      <c r="AC26" s="207"/>
    </row>
    <row r="27" spans="1:29" ht="15.95" customHeight="1" x14ac:dyDescent="0.15">
      <c r="A27" s="10"/>
      <c r="B27" s="265" t="s">
        <v>498</v>
      </c>
      <c r="C27" s="45">
        <f>C20+C26</f>
        <v>23260</v>
      </c>
      <c r="D27" s="186">
        <f>D20+D26</f>
        <v>0</v>
      </c>
      <c r="E27" s="10"/>
      <c r="F27" s="265" t="s">
        <v>498</v>
      </c>
      <c r="G27" s="45">
        <f>G20+G26</f>
        <v>5070</v>
      </c>
      <c r="H27" s="186">
        <f>H20+H26</f>
        <v>0</v>
      </c>
      <c r="I27" s="10"/>
      <c r="J27" s="265"/>
      <c r="K27" s="45"/>
      <c r="L27" s="186"/>
      <c r="M27" s="10"/>
      <c r="N27" s="122"/>
      <c r="O27" s="45"/>
      <c r="P27" s="186"/>
      <c r="Q27" s="10"/>
      <c r="R27" s="265" t="s">
        <v>498</v>
      </c>
      <c r="S27" s="45">
        <f>S20+S26</f>
        <v>1290</v>
      </c>
      <c r="T27" s="186">
        <f>T20+T26</f>
        <v>0</v>
      </c>
      <c r="U27" s="10"/>
      <c r="V27" s="122"/>
      <c r="W27" s="45"/>
      <c r="X27" s="186"/>
      <c r="Y27" s="10"/>
      <c r="Z27" s="265"/>
      <c r="AA27" s="45"/>
      <c r="AB27" s="27"/>
    </row>
    <row r="28" spans="1:29" ht="15.95" customHeight="1" x14ac:dyDescent="0.15">
      <c r="B28" s="5" t="s">
        <v>871</v>
      </c>
      <c r="E28" s="5" t="s">
        <v>1612</v>
      </c>
      <c r="AB28" s="160" t="s">
        <v>1468</v>
      </c>
    </row>
    <row r="29" spans="1:29" ht="15.95" customHeight="1" x14ac:dyDescent="0.15">
      <c r="E29" s="5" t="s">
        <v>1517</v>
      </c>
      <c r="Q29" s="2"/>
    </row>
    <row r="30" spans="1:29" ht="15.95" customHeight="1" x14ac:dyDescent="0.15">
      <c r="E30" s="5" t="s">
        <v>1518</v>
      </c>
    </row>
    <row r="31" spans="1:29" ht="15.95" customHeight="1" x14ac:dyDescent="0.15">
      <c r="E31" s="5" t="s">
        <v>1613</v>
      </c>
      <c r="H31" s="36"/>
      <c r="I31" s="5"/>
      <c r="L31" s="36"/>
      <c r="M31" s="5"/>
    </row>
    <row r="32" spans="1:29" ht="15.95" customHeight="1" x14ac:dyDescent="0.15">
      <c r="E32" s="5"/>
    </row>
    <row r="33" spans="5:5" ht="15.95" customHeight="1" x14ac:dyDescent="0.15">
      <c r="E33" s="2"/>
    </row>
    <row r="34" spans="5:5" ht="15.95" customHeight="1" x14ac:dyDescent="0.15">
      <c r="E34" s="2"/>
    </row>
  </sheetData>
  <sheetProtection algorithmName="SHA-512" hashValue="wfvvO/DlY+LR3//n15dHLiJbkGMWMPVZTWlSvEedlpdIAMDTwUgQSHb5QsSfSqsnlvDjV9Hqib3TFvtC1ydD6Q==" saltValue="5GEPLDCmG7yA5+0yRzXCRw=="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0"/>
  <sheetViews>
    <sheetView zoomScaleNormal="100"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50" customWidth="1"/>
    <col min="30" max="16384" width="9" style="251"/>
  </cols>
  <sheetData>
    <row r="1" spans="1:30" ht="15" customHeight="1" x14ac:dyDescent="0.15">
      <c r="AB1" s="256" t="str">
        <f>中区南区!AB1</f>
        <v>2023年12月</v>
      </c>
    </row>
    <row r="2" spans="1:30" ht="15" customHeight="1" x14ac:dyDescent="0.15">
      <c r="AB2" s="149" t="str">
        <f>中区南区!AB2</f>
        <v>広島県部数表</v>
      </c>
    </row>
    <row r="3" spans="1:30" ht="15" customHeight="1" x14ac:dyDescent="0.15">
      <c r="AB3" s="150" t="s">
        <v>655</v>
      </c>
    </row>
    <row r="4" spans="1:30" ht="4.5" customHeight="1" x14ac:dyDescent="0.15"/>
    <row r="5" spans="1:30" ht="15.95" customHeight="1" x14ac:dyDescent="0.15">
      <c r="A5" s="79"/>
      <c r="B5" s="332" t="s">
        <v>950</v>
      </c>
      <c r="C5" s="16" t="s">
        <v>781</v>
      </c>
      <c r="D5" s="17" t="s">
        <v>782</v>
      </c>
      <c r="E5" s="79"/>
      <c r="F5" s="332" t="s">
        <v>783</v>
      </c>
      <c r="G5" s="16" t="s">
        <v>781</v>
      </c>
      <c r="H5" s="17" t="s">
        <v>782</v>
      </c>
      <c r="I5" s="79"/>
      <c r="J5" s="332" t="s">
        <v>784</v>
      </c>
      <c r="K5" s="16" t="s">
        <v>781</v>
      </c>
      <c r="L5" s="17" t="s">
        <v>782</v>
      </c>
      <c r="M5" s="79"/>
      <c r="N5" s="332" t="s">
        <v>785</v>
      </c>
      <c r="O5" s="16" t="s">
        <v>781</v>
      </c>
      <c r="P5" s="17" t="s">
        <v>782</v>
      </c>
      <c r="Q5" s="79"/>
      <c r="R5" s="332" t="s">
        <v>968</v>
      </c>
      <c r="S5" s="16" t="s">
        <v>781</v>
      </c>
      <c r="T5" s="17" t="s">
        <v>782</v>
      </c>
      <c r="U5" s="79"/>
      <c r="V5" s="332" t="s">
        <v>969</v>
      </c>
      <c r="W5" s="16" t="s">
        <v>781</v>
      </c>
      <c r="X5" s="17" t="s">
        <v>782</v>
      </c>
      <c r="Y5" s="79"/>
      <c r="Z5" s="332" t="s">
        <v>787</v>
      </c>
      <c r="AA5" s="16" t="s">
        <v>781</v>
      </c>
      <c r="AB5" s="17" t="s">
        <v>782</v>
      </c>
      <c r="AC5" s="147">
        <v>13</v>
      </c>
      <c r="AD5" s="80"/>
    </row>
    <row r="6" spans="1:30" ht="15.95" customHeight="1" x14ac:dyDescent="0.15">
      <c r="A6" s="106"/>
      <c r="B6" s="308" t="s">
        <v>1001</v>
      </c>
      <c r="C6" s="135"/>
      <c r="D6" s="127"/>
      <c r="E6" s="128"/>
      <c r="F6" s="141"/>
      <c r="G6" s="135"/>
      <c r="H6" s="127"/>
      <c r="I6" s="128"/>
      <c r="J6" s="141"/>
      <c r="K6" s="126" t="s">
        <v>1002</v>
      </c>
      <c r="L6" s="155">
        <f>C33+G33+K33+O33+S33+W33+AA33</f>
        <v>37210</v>
      </c>
      <c r="M6" s="128"/>
      <c r="N6" s="141"/>
      <c r="O6" s="126" t="s">
        <v>1003</v>
      </c>
      <c r="P6" s="259">
        <f>D33+H33+L33+P33+T33+X33+AB33</f>
        <v>0</v>
      </c>
      <c r="Q6" s="134"/>
      <c r="R6" s="140"/>
      <c r="S6" s="137"/>
      <c r="T6" s="137"/>
      <c r="U6" s="271"/>
      <c r="V6" s="272"/>
      <c r="W6" s="272"/>
      <c r="X6" s="273"/>
      <c r="Y6" s="132"/>
      <c r="Z6" s="274"/>
      <c r="AA6" s="272"/>
      <c r="AB6" s="275"/>
    </row>
    <row r="7" spans="1:30" ht="15.95" customHeight="1" x14ac:dyDescent="0.15">
      <c r="A7" s="90" t="s">
        <v>376</v>
      </c>
      <c r="B7" s="20" t="s">
        <v>725</v>
      </c>
      <c r="C7" s="21">
        <v>3040</v>
      </c>
      <c r="D7" s="22"/>
      <c r="E7" s="90" t="s">
        <v>390</v>
      </c>
      <c r="F7" s="20" t="s">
        <v>765</v>
      </c>
      <c r="G7" s="21">
        <v>630</v>
      </c>
      <c r="H7" s="22"/>
      <c r="I7" s="90" t="s">
        <v>402</v>
      </c>
      <c r="J7" s="20" t="s">
        <v>766</v>
      </c>
      <c r="K7" s="21">
        <v>1450</v>
      </c>
      <c r="L7" s="22"/>
      <c r="M7" s="90" t="s">
        <v>407</v>
      </c>
      <c r="N7" s="20" t="s">
        <v>726</v>
      </c>
      <c r="O7" s="21">
        <v>1900</v>
      </c>
      <c r="P7" s="22"/>
      <c r="Q7" s="83"/>
      <c r="R7" s="20" t="s">
        <v>1379</v>
      </c>
      <c r="S7" s="21"/>
      <c r="T7" s="22"/>
      <c r="U7" s="387"/>
      <c r="V7" s="20" t="s">
        <v>1303</v>
      </c>
      <c r="W7" s="21"/>
      <c r="X7" s="22"/>
      <c r="Y7" s="90"/>
      <c r="Z7" s="20" t="s">
        <v>727</v>
      </c>
      <c r="AA7" s="21"/>
      <c r="AB7" s="22"/>
      <c r="AC7" s="250" t="s">
        <v>967</v>
      </c>
    </row>
    <row r="8" spans="1:30" ht="15.95" customHeight="1" x14ac:dyDescent="0.15">
      <c r="A8" s="83"/>
      <c r="B8" s="20"/>
      <c r="C8" s="21"/>
      <c r="D8" s="22"/>
      <c r="E8" s="83"/>
      <c r="F8" s="20"/>
      <c r="G8" s="20"/>
      <c r="H8" s="22"/>
      <c r="I8" s="83"/>
      <c r="J8" s="20" t="s">
        <v>1303</v>
      </c>
      <c r="K8" s="20"/>
      <c r="L8" s="22"/>
      <c r="M8" s="83"/>
      <c r="N8" s="20"/>
      <c r="O8" s="20"/>
      <c r="P8" s="22"/>
      <c r="Q8" s="83"/>
      <c r="R8" s="20"/>
      <c r="S8" s="20"/>
      <c r="T8" s="22"/>
      <c r="U8" s="83"/>
      <c r="V8" s="20"/>
      <c r="W8" s="20"/>
      <c r="X8" s="22"/>
      <c r="Y8" s="83"/>
      <c r="Z8" s="20"/>
      <c r="AA8" s="20"/>
      <c r="AB8" s="22"/>
      <c r="AC8" s="250" t="s">
        <v>883</v>
      </c>
    </row>
    <row r="9" spans="1:30" ht="15.95" customHeight="1" x14ac:dyDescent="0.15">
      <c r="A9" s="83"/>
      <c r="B9" s="20"/>
      <c r="C9" s="20"/>
      <c r="D9" s="22"/>
      <c r="E9" s="83" t="s">
        <v>391</v>
      </c>
      <c r="F9" s="20" t="s">
        <v>1432</v>
      </c>
      <c r="G9" s="21">
        <v>1470</v>
      </c>
      <c r="H9" s="22"/>
      <c r="I9" s="83"/>
      <c r="J9" s="20"/>
      <c r="K9" s="21"/>
      <c r="L9" s="22"/>
      <c r="M9" s="83"/>
      <c r="N9" s="20"/>
      <c r="O9" s="20"/>
      <c r="P9" s="22"/>
      <c r="Q9" s="83"/>
      <c r="R9" s="20"/>
      <c r="S9" s="21"/>
      <c r="T9" s="22"/>
      <c r="U9" s="83"/>
      <c r="V9" s="20"/>
      <c r="W9" s="21"/>
      <c r="X9" s="22"/>
      <c r="Y9" s="83"/>
      <c r="Z9" s="20" t="s">
        <v>992</v>
      </c>
      <c r="AA9" s="21"/>
      <c r="AB9" s="22"/>
      <c r="AC9" s="250" t="s">
        <v>884</v>
      </c>
    </row>
    <row r="10" spans="1:30" ht="15.95" customHeight="1" x14ac:dyDescent="0.15">
      <c r="A10" s="86" t="s">
        <v>377</v>
      </c>
      <c r="B10" s="20" t="s">
        <v>993</v>
      </c>
      <c r="C10" s="21">
        <v>2820</v>
      </c>
      <c r="D10" s="22"/>
      <c r="E10" s="83" t="s">
        <v>392</v>
      </c>
      <c r="F10" s="20" t="s">
        <v>1103</v>
      </c>
      <c r="G10" s="21">
        <v>1230</v>
      </c>
      <c r="H10" s="22"/>
      <c r="I10" s="83" t="s">
        <v>403</v>
      </c>
      <c r="J10" s="20" t="s">
        <v>1511</v>
      </c>
      <c r="K10" s="21">
        <v>760</v>
      </c>
      <c r="L10" s="22"/>
      <c r="M10" s="86"/>
      <c r="N10" s="20" t="s">
        <v>1509</v>
      </c>
      <c r="O10" s="21"/>
      <c r="P10" s="22"/>
      <c r="Q10" s="86"/>
      <c r="R10" s="20" t="s">
        <v>1378</v>
      </c>
      <c r="S10" s="21"/>
      <c r="T10" s="22"/>
      <c r="U10" s="86"/>
      <c r="V10" s="20" t="s">
        <v>1509</v>
      </c>
      <c r="W10" s="21"/>
      <c r="X10" s="22"/>
      <c r="Y10" s="86"/>
      <c r="Z10" s="20" t="s">
        <v>957</v>
      </c>
      <c r="AA10" s="21"/>
      <c r="AB10" s="22"/>
    </row>
    <row r="11" spans="1:30" ht="15.95" customHeight="1" x14ac:dyDescent="0.15">
      <c r="A11" s="83" t="s">
        <v>378</v>
      </c>
      <c r="B11" s="20" t="s">
        <v>1182</v>
      </c>
      <c r="C11" s="21">
        <v>1750</v>
      </c>
      <c r="D11" s="22"/>
      <c r="E11" s="83" t="s">
        <v>393</v>
      </c>
      <c r="F11" s="20" t="s">
        <v>763</v>
      </c>
      <c r="G11" s="21">
        <v>270</v>
      </c>
      <c r="H11" s="22"/>
      <c r="I11" s="83"/>
      <c r="J11" s="20" t="s">
        <v>958</v>
      </c>
      <c r="K11" s="21"/>
      <c r="L11" s="22"/>
      <c r="M11" s="83"/>
      <c r="N11" s="20" t="s">
        <v>958</v>
      </c>
      <c r="O11" s="21"/>
      <c r="P11" s="22"/>
      <c r="Q11" s="83"/>
      <c r="R11" s="20" t="s">
        <v>958</v>
      </c>
      <c r="S11" s="21"/>
      <c r="T11" s="22"/>
      <c r="U11" s="83"/>
      <c r="V11" s="20"/>
      <c r="W11" s="21"/>
      <c r="X11" s="22"/>
      <c r="Y11" s="83"/>
      <c r="Z11" s="20" t="s">
        <v>958</v>
      </c>
      <c r="AA11" s="21"/>
      <c r="AB11" s="22"/>
    </row>
    <row r="12" spans="1:30" ht="15.95" customHeight="1" x14ac:dyDescent="0.15">
      <c r="A12" s="90"/>
      <c r="B12" s="20"/>
      <c r="C12" s="21"/>
      <c r="D12" s="22"/>
      <c r="E12" s="90"/>
      <c r="F12" s="20"/>
      <c r="G12" s="21"/>
      <c r="H12" s="22"/>
      <c r="I12" s="90"/>
      <c r="J12" s="20"/>
      <c r="K12" s="21"/>
      <c r="L12" s="22"/>
      <c r="M12" s="90"/>
      <c r="N12" s="20"/>
      <c r="O12" s="21"/>
      <c r="P12" s="22"/>
      <c r="Q12" s="90"/>
      <c r="R12" s="20"/>
      <c r="S12" s="21"/>
      <c r="T12" s="22"/>
      <c r="U12" s="387"/>
      <c r="V12" s="20"/>
      <c r="W12" s="21"/>
      <c r="X12" s="22"/>
      <c r="Y12" s="90"/>
      <c r="Z12" s="20" t="s">
        <v>1508</v>
      </c>
      <c r="AA12" s="21"/>
      <c r="AB12" s="22"/>
      <c r="AC12" s="207"/>
    </row>
    <row r="13" spans="1:30" ht="15.95" customHeight="1" x14ac:dyDescent="0.15">
      <c r="A13" s="83" t="s">
        <v>379</v>
      </c>
      <c r="B13" s="20" t="s">
        <v>1183</v>
      </c>
      <c r="C13" s="21">
        <v>3000</v>
      </c>
      <c r="D13" s="22"/>
      <c r="E13" s="83" t="s">
        <v>394</v>
      </c>
      <c r="F13" s="20" t="s">
        <v>989</v>
      </c>
      <c r="G13" s="21">
        <v>1010</v>
      </c>
      <c r="H13" s="22"/>
      <c r="I13" s="83"/>
      <c r="J13" s="20"/>
      <c r="K13" s="21"/>
      <c r="L13" s="22"/>
      <c r="M13" s="83"/>
      <c r="N13" s="20"/>
      <c r="O13" s="21"/>
      <c r="P13" s="22"/>
      <c r="Q13" s="83"/>
      <c r="R13" s="20" t="s">
        <v>959</v>
      </c>
      <c r="S13" s="21"/>
      <c r="T13" s="22"/>
      <c r="U13" s="83"/>
      <c r="V13" s="20" t="s">
        <v>959</v>
      </c>
      <c r="W13" s="21"/>
      <c r="X13" s="22"/>
      <c r="Y13" s="83"/>
      <c r="Z13" s="20" t="s">
        <v>959</v>
      </c>
      <c r="AA13" s="21"/>
      <c r="AB13" s="22"/>
    </row>
    <row r="14" spans="1:30" ht="15.95" customHeight="1" x14ac:dyDescent="0.15">
      <c r="A14" s="83" t="s">
        <v>380</v>
      </c>
      <c r="B14" s="20" t="s">
        <v>988</v>
      </c>
      <c r="C14" s="21">
        <v>5450</v>
      </c>
      <c r="D14" s="22"/>
      <c r="E14" s="83"/>
      <c r="F14" s="20" t="s">
        <v>991</v>
      </c>
      <c r="G14" s="21"/>
      <c r="H14" s="22"/>
      <c r="I14" s="86"/>
      <c r="J14" s="20" t="s">
        <v>991</v>
      </c>
      <c r="K14" s="21"/>
      <c r="L14" s="22"/>
      <c r="M14" s="83"/>
      <c r="N14" s="20" t="s">
        <v>991</v>
      </c>
      <c r="O14" s="21"/>
      <c r="P14" s="22"/>
      <c r="Q14" s="83"/>
      <c r="R14" s="20" t="s">
        <v>991</v>
      </c>
      <c r="S14" s="21"/>
      <c r="T14" s="22"/>
      <c r="U14" s="83"/>
      <c r="V14" s="20"/>
      <c r="W14" s="21"/>
      <c r="X14" s="22"/>
      <c r="Y14" s="83"/>
      <c r="Z14" s="20" t="s">
        <v>991</v>
      </c>
      <c r="AA14" s="21"/>
      <c r="AB14" s="22"/>
      <c r="AC14" s="207"/>
    </row>
    <row r="15" spans="1:30" ht="15.95" customHeight="1" x14ac:dyDescent="0.15">
      <c r="A15" s="83"/>
      <c r="B15" s="20"/>
      <c r="C15" s="21"/>
      <c r="D15" s="22"/>
      <c r="E15" s="90" t="s">
        <v>395</v>
      </c>
      <c r="F15" s="20" t="s">
        <v>23</v>
      </c>
      <c r="G15" s="21">
        <v>1280</v>
      </c>
      <c r="H15" s="22"/>
      <c r="I15" s="83"/>
      <c r="J15" s="20"/>
      <c r="K15" s="21"/>
      <c r="L15" s="22"/>
      <c r="M15" s="83"/>
      <c r="N15" s="20"/>
      <c r="O15" s="21"/>
      <c r="P15" s="22"/>
      <c r="Q15" s="83"/>
      <c r="R15" s="20"/>
      <c r="S15" s="21"/>
      <c r="T15" s="22"/>
      <c r="U15" s="83"/>
      <c r="V15" s="20"/>
      <c r="W15" s="21"/>
      <c r="X15" s="22"/>
      <c r="Y15" s="83"/>
      <c r="Z15" s="20"/>
      <c r="AA15" s="21"/>
      <c r="AB15" s="22"/>
      <c r="AC15" s="207"/>
    </row>
    <row r="16" spans="1:30" ht="15.95" customHeight="1" x14ac:dyDescent="0.15">
      <c r="A16" s="83"/>
      <c r="B16" s="20"/>
      <c r="C16" s="21"/>
      <c r="D16" s="22"/>
      <c r="E16" s="83"/>
      <c r="F16" s="20"/>
      <c r="G16" s="21"/>
      <c r="H16" s="22"/>
      <c r="I16" s="83"/>
      <c r="J16" s="20"/>
      <c r="K16" s="21"/>
      <c r="L16" s="22"/>
      <c r="M16" s="83"/>
      <c r="N16" s="20"/>
      <c r="O16" s="21"/>
      <c r="P16" s="22"/>
      <c r="Q16" s="83"/>
      <c r="R16" s="20"/>
      <c r="S16" s="21"/>
      <c r="T16" s="22"/>
      <c r="U16" s="83"/>
      <c r="V16" s="20"/>
      <c r="W16" s="21"/>
      <c r="X16" s="22"/>
      <c r="Y16" s="83"/>
      <c r="Z16" s="20"/>
      <c r="AA16" s="21"/>
      <c r="AB16" s="22"/>
      <c r="AC16" s="207"/>
    </row>
    <row r="17" spans="1:29" s="2" customFormat="1" ht="15.95" customHeight="1" x14ac:dyDescent="0.15">
      <c r="A17" s="83" t="s">
        <v>381</v>
      </c>
      <c r="B17" s="20" t="s">
        <v>799</v>
      </c>
      <c r="C17" s="21">
        <v>600</v>
      </c>
      <c r="D17" s="22"/>
      <c r="E17" s="83"/>
      <c r="F17" s="20"/>
      <c r="G17" s="21"/>
      <c r="H17" s="22"/>
      <c r="I17" s="83" t="s">
        <v>404</v>
      </c>
      <c r="J17" s="20" t="s">
        <v>1512</v>
      </c>
      <c r="K17" s="21">
        <v>630</v>
      </c>
      <c r="L17" s="22"/>
      <c r="M17" s="83"/>
      <c r="N17" s="20" t="s">
        <v>1510</v>
      </c>
      <c r="O17" s="21"/>
      <c r="P17" s="22"/>
      <c r="Q17" s="83"/>
      <c r="R17" s="20" t="s">
        <v>1374</v>
      </c>
      <c r="S17" s="21"/>
      <c r="T17" s="22"/>
      <c r="U17" s="83"/>
      <c r="V17" s="20" t="s">
        <v>1510</v>
      </c>
      <c r="W17" s="21"/>
      <c r="X17" s="22"/>
      <c r="Y17" s="83"/>
      <c r="Z17" s="20" t="s">
        <v>1510</v>
      </c>
      <c r="AA17" s="21"/>
      <c r="AB17" s="22"/>
      <c r="AC17" s="250"/>
    </row>
    <row r="18" spans="1:29" s="2" customFormat="1" ht="15.95" customHeight="1" x14ac:dyDescent="0.15">
      <c r="A18" s="83" t="s">
        <v>382</v>
      </c>
      <c r="B18" s="20" t="s">
        <v>800</v>
      </c>
      <c r="C18" s="21">
        <v>420</v>
      </c>
      <c r="D18" s="22"/>
      <c r="E18" s="83"/>
      <c r="F18" s="20" t="s">
        <v>1513</v>
      </c>
      <c r="G18" s="21">
        <v>90</v>
      </c>
      <c r="H18" s="22"/>
      <c r="I18" s="83"/>
      <c r="J18" s="20"/>
      <c r="K18" s="21"/>
      <c r="L18" s="22"/>
      <c r="M18" s="83"/>
      <c r="N18" s="20"/>
      <c r="O18" s="21"/>
      <c r="P18" s="22"/>
      <c r="Q18" s="83"/>
      <c r="R18" s="20" t="s">
        <v>1375</v>
      </c>
      <c r="S18" s="21"/>
      <c r="T18" s="22"/>
      <c r="U18" s="83"/>
      <c r="V18" s="20"/>
      <c r="W18" s="21"/>
      <c r="X18" s="22"/>
      <c r="Y18" s="83"/>
      <c r="Z18" s="20"/>
      <c r="AA18" s="21"/>
      <c r="AB18" s="22"/>
      <c r="AC18" s="207"/>
    </row>
    <row r="19" spans="1:29" ht="15.95" customHeight="1" x14ac:dyDescent="0.15">
      <c r="A19" s="89" t="s">
        <v>383</v>
      </c>
      <c r="B19" s="38" t="s">
        <v>1196</v>
      </c>
      <c r="C19" s="39">
        <v>130</v>
      </c>
      <c r="D19" s="40"/>
      <c r="E19" s="9" t="s">
        <v>396</v>
      </c>
      <c r="F19" s="38" t="s">
        <v>1049</v>
      </c>
      <c r="G19" s="39">
        <v>30</v>
      </c>
      <c r="H19" s="40"/>
      <c r="I19" s="9"/>
      <c r="J19" s="38" t="s">
        <v>1376</v>
      </c>
      <c r="K19" s="97"/>
      <c r="L19" s="69"/>
      <c r="M19" s="9"/>
      <c r="N19" s="38" t="s">
        <v>1377</v>
      </c>
      <c r="O19" s="97"/>
      <c r="P19" s="69"/>
      <c r="Q19" s="9"/>
      <c r="R19" s="38" t="s">
        <v>1377</v>
      </c>
      <c r="S19" s="97"/>
      <c r="T19" s="69"/>
      <c r="U19" s="9"/>
      <c r="V19" s="38"/>
      <c r="W19" s="97"/>
      <c r="X19" s="69"/>
      <c r="Y19" s="9"/>
      <c r="Z19" s="38" t="s">
        <v>1377</v>
      </c>
      <c r="AA19" s="97"/>
      <c r="AB19" s="69"/>
      <c r="AC19" s="207"/>
    </row>
    <row r="20" spans="1:29" ht="15.95" customHeight="1" x14ac:dyDescent="0.15">
      <c r="A20" s="10"/>
      <c r="B20" s="265" t="s">
        <v>626</v>
      </c>
      <c r="C20" s="45">
        <f>SUM(C7:C19)</f>
        <v>17210</v>
      </c>
      <c r="D20" s="186">
        <f>SUM(D7:D19)</f>
        <v>0</v>
      </c>
      <c r="E20" s="10"/>
      <c r="F20" s="265" t="s">
        <v>626</v>
      </c>
      <c r="G20" s="45">
        <f>SUM(G7:G19)</f>
        <v>6010</v>
      </c>
      <c r="H20" s="186">
        <f>SUM(H7:H19)</f>
        <v>0</v>
      </c>
      <c r="I20" s="10"/>
      <c r="J20" s="265" t="s">
        <v>626</v>
      </c>
      <c r="K20" s="45">
        <f>SUM(K7:K19)</f>
        <v>2840</v>
      </c>
      <c r="L20" s="186">
        <f>SUM(L7:L19)</f>
        <v>0</v>
      </c>
      <c r="M20" s="10"/>
      <c r="N20" s="265" t="s">
        <v>626</v>
      </c>
      <c r="O20" s="45">
        <f>SUM(O7:O19)</f>
        <v>1900</v>
      </c>
      <c r="P20" s="186">
        <f>SUM(P7:P19)</f>
        <v>0</v>
      </c>
      <c r="Q20" s="10"/>
      <c r="R20" s="265"/>
      <c r="S20" s="45"/>
      <c r="T20" s="186"/>
      <c r="U20" s="79"/>
      <c r="V20" s="265"/>
      <c r="W20" s="45"/>
      <c r="X20" s="186"/>
      <c r="Y20" s="10"/>
      <c r="Z20" s="265"/>
      <c r="AA20" s="45"/>
      <c r="AB20" s="76"/>
      <c r="AC20" s="207"/>
    </row>
    <row r="21" spans="1:29" ht="15.95" customHeight="1" x14ac:dyDescent="0.15">
      <c r="A21" s="98" t="s">
        <v>384</v>
      </c>
      <c r="B21" s="41" t="s">
        <v>424</v>
      </c>
      <c r="C21" s="42">
        <v>2580</v>
      </c>
      <c r="D21" s="25"/>
      <c r="E21" s="90" t="s">
        <v>397</v>
      </c>
      <c r="F21" s="28" t="s">
        <v>990</v>
      </c>
      <c r="G21" s="92">
        <v>450</v>
      </c>
      <c r="H21" s="25"/>
      <c r="I21" s="90" t="s">
        <v>405</v>
      </c>
      <c r="J21" s="28" t="s">
        <v>1431</v>
      </c>
      <c r="K21" s="92">
        <v>690</v>
      </c>
      <c r="L21" s="25"/>
      <c r="M21" s="90"/>
      <c r="N21" s="28" t="s">
        <v>1437</v>
      </c>
      <c r="O21" s="92"/>
      <c r="P21" s="25"/>
      <c r="Q21" s="90"/>
      <c r="R21" s="28" t="s">
        <v>1386</v>
      </c>
      <c r="S21" s="92"/>
      <c r="T21" s="25"/>
      <c r="U21" s="90"/>
      <c r="V21" s="28" t="s">
        <v>1416</v>
      </c>
      <c r="W21" s="92"/>
      <c r="X21" s="25"/>
      <c r="Y21" s="85"/>
      <c r="Z21" s="28" t="s">
        <v>1438</v>
      </c>
      <c r="AA21" s="84"/>
      <c r="AB21" s="25"/>
      <c r="AC21" s="207"/>
    </row>
    <row r="22" spans="1:29" ht="15.95" customHeight="1" x14ac:dyDescent="0.15">
      <c r="A22" s="83"/>
      <c r="B22" s="20"/>
      <c r="C22" s="21"/>
      <c r="D22" s="22"/>
      <c r="E22" s="83"/>
      <c r="F22" s="20"/>
      <c r="G22" s="84"/>
      <c r="H22" s="22"/>
      <c r="I22" s="83"/>
      <c r="J22" s="20"/>
      <c r="K22" s="84"/>
      <c r="L22" s="22"/>
      <c r="M22" s="83"/>
      <c r="N22" s="20"/>
      <c r="O22" s="84"/>
      <c r="P22" s="22"/>
      <c r="Q22" s="83"/>
      <c r="R22" s="20"/>
      <c r="S22" s="84"/>
      <c r="T22" s="22"/>
      <c r="U22" s="83"/>
      <c r="V22" s="20"/>
      <c r="W22" s="84"/>
      <c r="X22" s="22"/>
      <c r="Y22" s="145"/>
      <c r="Z22" s="20"/>
      <c r="AA22" s="143"/>
      <c r="AB22" s="22"/>
      <c r="AC22" s="207"/>
    </row>
    <row r="23" spans="1:29" ht="15.95" customHeight="1" x14ac:dyDescent="0.15">
      <c r="A23" s="83"/>
      <c r="B23" s="20"/>
      <c r="C23" s="21"/>
      <c r="D23" s="22"/>
      <c r="E23" s="83" t="s">
        <v>398</v>
      </c>
      <c r="F23" s="20" t="s">
        <v>514</v>
      </c>
      <c r="G23" s="84">
        <v>150</v>
      </c>
      <c r="H23" s="22"/>
      <c r="I23" s="83"/>
      <c r="J23" s="20"/>
      <c r="K23" s="84"/>
      <c r="L23" s="22"/>
      <c r="M23" s="83" t="s">
        <v>408</v>
      </c>
      <c r="N23" s="20" t="s">
        <v>1190</v>
      </c>
      <c r="O23" s="84">
        <v>130</v>
      </c>
      <c r="P23" s="22"/>
      <c r="Q23" s="83"/>
      <c r="R23" s="20"/>
      <c r="S23" s="84"/>
      <c r="T23" s="22"/>
      <c r="U23" s="83"/>
      <c r="V23" s="20" t="s">
        <v>1396</v>
      </c>
      <c r="W23" s="84"/>
      <c r="X23" s="22"/>
      <c r="Y23" s="85"/>
      <c r="Z23" s="20" t="s">
        <v>1396</v>
      </c>
      <c r="AA23" s="84"/>
      <c r="AB23" s="22"/>
      <c r="AC23" s="207"/>
    </row>
    <row r="24" spans="1:29" ht="15.95" customHeight="1" x14ac:dyDescent="0.15">
      <c r="A24" s="86" t="s">
        <v>385</v>
      </c>
      <c r="B24" s="23" t="s">
        <v>1185</v>
      </c>
      <c r="C24" s="24">
        <v>950</v>
      </c>
      <c r="D24" s="25"/>
      <c r="E24" s="86" t="s">
        <v>399</v>
      </c>
      <c r="F24" s="23" t="s">
        <v>779</v>
      </c>
      <c r="G24" s="88">
        <v>160</v>
      </c>
      <c r="H24" s="25"/>
      <c r="I24" s="86"/>
      <c r="J24" s="23" t="s">
        <v>1382</v>
      </c>
      <c r="K24" s="88"/>
      <c r="L24" s="25"/>
      <c r="M24" s="83"/>
      <c r="N24" s="23" t="s">
        <v>1382</v>
      </c>
      <c r="O24" s="88"/>
      <c r="P24" s="25"/>
      <c r="Q24" s="86"/>
      <c r="R24" s="23" t="s">
        <v>1382</v>
      </c>
      <c r="S24" s="88"/>
      <c r="T24" s="25"/>
      <c r="U24" s="86"/>
      <c r="V24" s="23" t="s">
        <v>1382</v>
      </c>
      <c r="W24" s="88"/>
      <c r="X24" s="25"/>
      <c r="Y24" s="83"/>
      <c r="Z24" s="23" t="s">
        <v>1382</v>
      </c>
      <c r="AA24" s="88"/>
      <c r="AB24" s="25"/>
      <c r="AC24" s="207"/>
    </row>
    <row r="25" spans="1:29" ht="15.95" customHeight="1" x14ac:dyDescent="0.15">
      <c r="A25" s="83"/>
      <c r="B25" s="20"/>
      <c r="C25" s="21"/>
      <c r="D25" s="22"/>
      <c r="E25" s="83"/>
      <c r="F25" s="20"/>
      <c r="G25" s="84"/>
      <c r="H25" s="22"/>
      <c r="I25" s="83"/>
      <c r="J25" s="20"/>
      <c r="K25" s="84"/>
      <c r="L25" s="22"/>
      <c r="M25" s="83"/>
      <c r="N25" s="20"/>
      <c r="O25" s="84"/>
      <c r="P25" s="22"/>
      <c r="Q25" s="83"/>
      <c r="R25" s="20"/>
      <c r="S25" s="84"/>
      <c r="T25" s="22"/>
      <c r="U25" s="83"/>
      <c r="V25" s="20"/>
      <c r="W25" s="84"/>
      <c r="X25" s="22"/>
      <c r="Y25" s="86"/>
      <c r="Z25" s="20"/>
      <c r="AA25" s="84"/>
      <c r="AB25" s="22"/>
      <c r="AC25" s="207"/>
    </row>
    <row r="26" spans="1:29" ht="15.95" customHeight="1" x14ac:dyDescent="0.15">
      <c r="A26" s="83"/>
      <c r="B26" s="20"/>
      <c r="C26" s="21"/>
      <c r="D26" s="22"/>
      <c r="E26" s="103"/>
      <c r="F26" s="20"/>
      <c r="G26" s="96"/>
      <c r="H26" s="22"/>
      <c r="I26" s="103"/>
      <c r="J26" s="20"/>
      <c r="K26" s="96"/>
      <c r="L26" s="22"/>
      <c r="M26" s="103"/>
      <c r="N26" s="20"/>
      <c r="O26" s="96"/>
      <c r="P26" s="22"/>
      <c r="Q26" s="103"/>
      <c r="R26" s="20"/>
      <c r="S26" s="96"/>
      <c r="T26" s="22"/>
      <c r="U26" s="103"/>
      <c r="V26" s="20"/>
      <c r="W26" s="96"/>
      <c r="X26" s="22"/>
      <c r="Y26" s="83"/>
      <c r="Z26" s="20"/>
      <c r="AA26" s="96"/>
      <c r="AB26" s="22"/>
      <c r="AC26" s="207"/>
    </row>
    <row r="27" spans="1:29" ht="15.95" customHeight="1" x14ac:dyDescent="0.15">
      <c r="A27" s="86" t="s">
        <v>386</v>
      </c>
      <c r="B27" s="23" t="s">
        <v>1186</v>
      </c>
      <c r="C27" s="24">
        <v>830</v>
      </c>
      <c r="D27" s="25"/>
      <c r="E27" s="90" t="s">
        <v>400</v>
      </c>
      <c r="F27" s="23" t="s">
        <v>767</v>
      </c>
      <c r="G27" s="92">
        <v>170</v>
      </c>
      <c r="H27" s="25"/>
      <c r="I27" s="90"/>
      <c r="J27" s="28" t="s">
        <v>1383</v>
      </c>
      <c r="K27" s="92"/>
      <c r="L27" s="25"/>
      <c r="M27" s="90"/>
      <c r="N27" s="23" t="s">
        <v>1383</v>
      </c>
      <c r="O27" s="92"/>
      <c r="P27" s="25"/>
      <c r="Q27" s="90"/>
      <c r="R27" s="28" t="s">
        <v>1383</v>
      </c>
      <c r="S27" s="92"/>
      <c r="T27" s="25"/>
      <c r="U27" s="90"/>
      <c r="V27" s="28" t="s">
        <v>1383</v>
      </c>
      <c r="W27" s="92"/>
      <c r="X27" s="25"/>
      <c r="Y27" s="103"/>
      <c r="Z27" s="23" t="s">
        <v>1383</v>
      </c>
      <c r="AA27" s="92"/>
      <c r="AB27" s="25"/>
    </row>
    <row r="28" spans="1:29" ht="15.95" customHeight="1" x14ac:dyDescent="0.15">
      <c r="A28" s="86" t="s">
        <v>387</v>
      </c>
      <c r="B28" s="23" t="s">
        <v>1187</v>
      </c>
      <c r="C28" s="24">
        <v>250</v>
      </c>
      <c r="D28" s="25"/>
      <c r="E28" s="86"/>
      <c r="F28" s="23"/>
      <c r="G28" s="88"/>
      <c r="H28" s="25"/>
      <c r="I28" s="86"/>
      <c r="J28" s="23" t="s">
        <v>1384</v>
      </c>
      <c r="K28" s="88"/>
      <c r="L28" s="25"/>
      <c r="M28" s="86"/>
      <c r="N28" s="23" t="s">
        <v>1384</v>
      </c>
      <c r="O28" s="88"/>
      <c r="P28" s="25"/>
      <c r="Q28" s="86"/>
      <c r="R28" s="23" t="s">
        <v>1384</v>
      </c>
      <c r="S28" s="88"/>
      <c r="T28" s="25"/>
      <c r="U28" s="86"/>
      <c r="V28" s="23"/>
      <c r="W28" s="88"/>
      <c r="X28" s="25"/>
      <c r="Y28" s="98"/>
      <c r="Z28" s="23" t="s">
        <v>1384</v>
      </c>
      <c r="AA28" s="88"/>
      <c r="AB28" s="25"/>
    </row>
    <row r="29" spans="1:29" ht="15.95" customHeight="1" x14ac:dyDescent="0.15">
      <c r="A29" s="81"/>
      <c r="B29" s="18"/>
      <c r="C29" s="43"/>
      <c r="D29" s="19"/>
      <c r="E29" s="81"/>
      <c r="F29" s="18"/>
      <c r="G29" s="339"/>
      <c r="H29" s="19"/>
      <c r="I29" s="81"/>
      <c r="J29" s="18"/>
      <c r="K29" s="339"/>
      <c r="L29" s="19"/>
      <c r="M29" s="81"/>
      <c r="N29" s="18"/>
      <c r="O29" s="339"/>
      <c r="P29" s="19"/>
      <c r="Q29" s="81"/>
      <c r="R29" s="18"/>
      <c r="S29" s="339"/>
      <c r="T29" s="19"/>
      <c r="U29" s="81"/>
      <c r="V29" s="18"/>
      <c r="W29" s="339"/>
      <c r="X29" s="19"/>
      <c r="Y29" s="81"/>
      <c r="Z29" s="18"/>
      <c r="AA29" s="339"/>
      <c r="AB29" s="19"/>
    </row>
    <row r="30" spans="1:29" ht="15.95" customHeight="1" x14ac:dyDescent="0.15">
      <c r="A30" s="83" t="s">
        <v>388</v>
      </c>
      <c r="B30" s="20" t="s">
        <v>1188</v>
      </c>
      <c r="C30" s="21">
        <v>1510</v>
      </c>
      <c r="D30" s="22"/>
      <c r="E30" s="83" t="s">
        <v>401</v>
      </c>
      <c r="F30" s="20" t="s">
        <v>1188</v>
      </c>
      <c r="G30" s="84">
        <v>600</v>
      </c>
      <c r="H30" s="22"/>
      <c r="I30" s="83"/>
      <c r="J30" s="20" t="s">
        <v>1385</v>
      </c>
      <c r="K30" s="84"/>
      <c r="L30" s="22"/>
      <c r="M30" s="83"/>
      <c r="N30" s="20" t="s">
        <v>1385</v>
      </c>
      <c r="O30" s="84"/>
      <c r="P30" s="22"/>
      <c r="Q30" s="83"/>
      <c r="R30" s="20" t="s">
        <v>1385</v>
      </c>
      <c r="S30" s="84"/>
      <c r="T30" s="22"/>
      <c r="U30" s="83"/>
      <c r="V30" s="20" t="s">
        <v>1395</v>
      </c>
      <c r="W30" s="84"/>
      <c r="X30" s="22"/>
      <c r="Y30" s="83"/>
      <c r="Z30" s="20" t="s">
        <v>1385</v>
      </c>
      <c r="AA30" s="84"/>
      <c r="AB30" s="22"/>
    </row>
    <row r="31" spans="1:29" ht="15.95" customHeight="1" x14ac:dyDescent="0.15">
      <c r="A31" s="89" t="s">
        <v>389</v>
      </c>
      <c r="B31" s="38" t="s">
        <v>1189</v>
      </c>
      <c r="C31" s="49">
        <v>630</v>
      </c>
      <c r="D31" s="40"/>
      <c r="E31" s="89"/>
      <c r="F31" s="38" t="s">
        <v>1381</v>
      </c>
      <c r="G31" s="97"/>
      <c r="H31" s="40"/>
      <c r="I31" s="89" t="s">
        <v>406</v>
      </c>
      <c r="J31" s="38" t="s">
        <v>770</v>
      </c>
      <c r="K31" s="97">
        <v>150</v>
      </c>
      <c r="L31" s="40"/>
      <c r="M31" s="89"/>
      <c r="N31" s="38" t="s">
        <v>1380</v>
      </c>
      <c r="O31" s="97"/>
      <c r="P31" s="40"/>
      <c r="Q31" s="89"/>
      <c r="R31" s="38" t="s">
        <v>1380</v>
      </c>
      <c r="S31" s="97"/>
      <c r="T31" s="40"/>
      <c r="U31" s="89"/>
      <c r="V31" s="38"/>
      <c r="W31" s="97"/>
      <c r="X31" s="40"/>
      <c r="Y31" s="89"/>
      <c r="Z31" s="38" t="s">
        <v>1380</v>
      </c>
      <c r="AA31" s="97"/>
      <c r="AB31" s="40"/>
    </row>
    <row r="32" spans="1:29" ht="15.95" customHeight="1" x14ac:dyDescent="0.15">
      <c r="A32" s="10"/>
      <c r="B32" s="265" t="s">
        <v>499</v>
      </c>
      <c r="C32" s="45">
        <f>SUM(C21:C31)</f>
        <v>6750</v>
      </c>
      <c r="D32" s="186">
        <f>SUM(D21:D31)</f>
        <v>0</v>
      </c>
      <c r="E32" s="10"/>
      <c r="F32" s="265" t="s">
        <v>499</v>
      </c>
      <c r="G32" s="45">
        <f>SUM(G21:G31)</f>
        <v>1530</v>
      </c>
      <c r="H32" s="186">
        <f>SUM(H21:H31)</f>
        <v>0</v>
      </c>
      <c r="I32" s="10"/>
      <c r="J32" s="265" t="s">
        <v>499</v>
      </c>
      <c r="K32" s="45">
        <f>SUM(K21:K31)</f>
        <v>840</v>
      </c>
      <c r="L32" s="186">
        <f>SUM(L21:L31)</f>
        <v>0</v>
      </c>
      <c r="M32" s="10"/>
      <c r="N32" s="265" t="s">
        <v>499</v>
      </c>
      <c r="O32" s="45">
        <f>SUM(O21:O31)</f>
        <v>130</v>
      </c>
      <c r="P32" s="186">
        <f>SUM(P21:P31)</f>
        <v>0</v>
      </c>
      <c r="Q32" s="10"/>
      <c r="R32" s="122"/>
      <c r="S32" s="45"/>
      <c r="T32" s="186"/>
      <c r="U32" s="10"/>
      <c r="V32" s="265"/>
      <c r="W32" s="45"/>
      <c r="X32" s="186"/>
      <c r="Y32" s="10"/>
      <c r="Z32" s="122"/>
      <c r="AA32" s="45"/>
      <c r="AB32" s="76"/>
    </row>
    <row r="33" spans="1:29" ht="15.95" customHeight="1" x14ac:dyDescent="0.15">
      <c r="A33" s="10"/>
      <c r="B33" s="122" t="s">
        <v>1004</v>
      </c>
      <c r="C33" s="45">
        <f>C20+C32</f>
        <v>23960</v>
      </c>
      <c r="D33" s="186">
        <f>D20+D32</f>
        <v>0</v>
      </c>
      <c r="E33" s="10"/>
      <c r="F33" s="122" t="s">
        <v>1004</v>
      </c>
      <c r="G33" s="45">
        <f>G20+G32</f>
        <v>7540</v>
      </c>
      <c r="H33" s="186">
        <f>H20+H32</f>
        <v>0</v>
      </c>
      <c r="I33" s="10"/>
      <c r="J33" s="122" t="s">
        <v>1004</v>
      </c>
      <c r="K33" s="45">
        <f>K20+K32</f>
        <v>3680</v>
      </c>
      <c r="L33" s="186">
        <f>L20+L32</f>
        <v>0</v>
      </c>
      <c r="M33" s="10"/>
      <c r="N33" s="122" t="s">
        <v>1004</v>
      </c>
      <c r="O33" s="45">
        <f>O20+O32</f>
        <v>2030</v>
      </c>
      <c r="P33" s="186">
        <f>P20+P32</f>
        <v>0</v>
      </c>
      <c r="Q33" s="10"/>
      <c r="R33" s="122"/>
      <c r="S33" s="45"/>
      <c r="T33" s="186"/>
      <c r="U33" s="79"/>
      <c r="V33" s="122"/>
      <c r="W33" s="45"/>
      <c r="X33" s="186"/>
      <c r="Y33" s="10"/>
      <c r="Z33" s="122"/>
      <c r="AA33" s="45"/>
      <c r="AB33" s="27"/>
    </row>
    <row r="34" spans="1:29" ht="15.95" customHeight="1" x14ac:dyDescent="0.15">
      <c r="B34" s="5" t="s">
        <v>871</v>
      </c>
      <c r="E34" s="5" t="s">
        <v>1614</v>
      </c>
      <c r="AB34" s="160" t="s">
        <v>1468</v>
      </c>
    </row>
    <row r="35" spans="1:29" ht="15.95" customHeight="1" x14ac:dyDescent="0.15">
      <c r="E35" s="5"/>
      <c r="AC35" s="207"/>
    </row>
    <row r="36" spans="1:29" ht="15.95" customHeight="1" x14ac:dyDescent="0.15">
      <c r="E36" s="5"/>
    </row>
    <row r="38" spans="1:29" ht="15.95" customHeight="1" x14ac:dyDescent="0.15">
      <c r="E38" s="5"/>
    </row>
    <row r="39" spans="1:29" ht="15.95" customHeight="1" x14ac:dyDescent="0.15">
      <c r="E39" s="5"/>
    </row>
    <row r="40" spans="1:29" ht="15.95" customHeight="1" x14ac:dyDescent="0.15">
      <c r="E40" s="5"/>
    </row>
  </sheetData>
  <sheetProtection algorithmName="SHA-512" hashValue="cQ7WS/Civ0P9PS8ajGIwoovaUNCkX6Ha7nNpdDCbnD7Mu0OOJ+Zv2LnUCNneGHtkOP8Qcp/1SvPImygGVc9Spg==" saltValue="/a0ACgxM4T0sOHJQMx1XO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7"/>
  <sheetViews>
    <sheetView zoomScaleNormal="100"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645</v>
      </c>
      <c r="AC3" s="206"/>
    </row>
    <row r="4" spans="1:30" ht="5.0999999999999996" customHeight="1" x14ac:dyDescent="0.15">
      <c r="AC4" s="206"/>
    </row>
    <row r="5" spans="1:30" ht="14.1"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995</v>
      </c>
      <c r="S5" s="16" t="s">
        <v>781</v>
      </c>
      <c r="T5" s="17" t="s">
        <v>782</v>
      </c>
      <c r="U5" s="79"/>
      <c r="V5" s="114" t="s">
        <v>602</v>
      </c>
      <c r="W5" s="16" t="s">
        <v>781</v>
      </c>
      <c r="X5" s="17" t="s">
        <v>782</v>
      </c>
      <c r="Y5" s="79"/>
      <c r="Z5" s="114" t="s">
        <v>787</v>
      </c>
      <c r="AA5" s="16" t="s">
        <v>781</v>
      </c>
      <c r="AB5" s="17" t="s">
        <v>782</v>
      </c>
      <c r="AC5" s="147">
        <v>14</v>
      </c>
      <c r="AD5" s="80"/>
    </row>
    <row r="6" spans="1:30" ht="14.1" customHeight="1" x14ac:dyDescent="0.15">
      <c r="A6" s="106"/>
      <c r="B6" s="308" t="s">
        <v>654</v>
      </c>
      <c r="C6" s="135"/>
      <c r="D6" s="127"/>
      <c r="E6" s="128"/>
      <c r="F6" s="141"/>
      <c r="G6" s="135"/>
      <c r="H6" s="127"/>
      <c r="I6" s="128"/>
      <c r="J6" s="141"/>
      <c r="K6" s="126" t="s">
        <v>670</v>
      </c>
      <c r="L6" s="155">
        <f>C38+G38+K38+O38+S38+W38+AA38</f>
        <v>117950</v>
      </c>
      <c r="M6" s="128"/>
      <c r="N6" s="141"/>
      <c r="O6" s="126" t="s">
        <v>671</v>
      </c>
      <c r="P6" s="259">
        <f>D38+H38+L38+P38+T38+X38+AB38</f>
        <v>0</v>
      </c>
      <c r="Q6" s="134"/>
      <c r="R6" s="140"/>
      <c r="S6" s="137"/>
      <c r="T6" s="137"/>
      <c r="U6" s="271"/>
      <c r="V6" s="272"/>
      <c r="W6" s="272"/>
      <c r="X6" s="273"/>
      <c r="Y6" s="132"/>
      <c r="Z6" s="274"/>
      <c r="AA6" s="272"/>
      <c r="AB6" s="275"/>
      <c r="AD6" s="80"/>
    </row>
    <row r="7" spans="1:30" s="3" customFormat="1" ht="14.1" customHeight="1" x14ac:dyDescent="0.15">
      <c r="A7" s="388" t="s">
        <v>531</v>
      </c>
      <c r="B7" s="20" t="s">
        <v>1495</v>
      </c>
      <c r="C7" s="21">
        <v>5120</v>
      </c>
      <c r="D7" s="120"/>
      <c r="E7" s="388" t="s">
        <v>552</v>
      </c>
      <c r="F7" s="20" t="s">
        <v>1039</v>
      </c>
      <c r="G7" s="21">
        <v>940</v>
      </c>
      <c r="H7" s="22"/>
      <c r="I7" s="387" t="s">
        <v>572</v>
      </c>
      <c r="J7" s="20" t="s">
        <v>1546</v>
      </c>
      <c r="K7" s="21">
        <v>680</v>
      </c>
      <c r="L7" s="22"/>
      <c r="M7" s="387" t="s">
        <v>582</v>
      </c>
      <c r="N7" s="20" t="s">
        <v>905</v>
      </c>
      <c r="O7" s="21">
        <v>800</v>
      </c>
      <c r="P7" s="22"/>
      <c r="Q7" s="387" t="s">
        <v>585</v>
      </c>
      <c r="R7" s="20" t="s">
        <v>905</v>
      </c>
      <c r="S7" s="21">
        <v>400</v>
      </c>
      <c r="T7" s="22"/>
      <c r="U7" s="387" t="s">
        <v>772</v>
      </c>
      <c r="V7" s="20" t="s">
        <v>996</v>
      </c>
      <c r="W7" s="21">
        <v>520</v>
      </c>
      <c r="X7" s="22"/>
      <c r="Y7" s="387"/>
      <c r="Z7" s="20" t="s">
        <v>1592</v>
      </c>
      <c r="AA7" s="21"/>
      <c r="AB7" s="22"/>
      <c r="AC7" s="205" t="s">
        <v>610</v>
      </c>
    </row>
    <row r="8" spans="1:30" s="3" customFormat="1" ht="14.1" customHeight="1" x14ac:dyDescent="0.15">
      <c r="A8" s="388"/>
      <c r="B8" s="20"/>
      <c r="C8" s="21"/>
      <c r="D8" s="120"/>
      <c r="E8" s="388" t="s">
        <v>553</v>
      </c>
      <c r="F8" s="20" t="s">
        <v>905</v>
      </c>
      <c r="G8" s="21">
        <v>900</v>
      </c>
      <c r="H8" s="22"/>
      <c r="I8" s="387" t="s">
        <v>573</v>
      </c>
      <c r="J8" s="20" t="s">
        <v>1547</v>
      </c>
      <c r="K8" s="21">
        <v>1210</v>
      </c>
      <c r="L8" s="22"/>
      <c r="M8" s="387"/>
      <c r="N8" s="20" t="s">
        <v>1575</v>
      </c>
      <c r="O8" s="21"/>
      <c r="P8" s="22"/>
      <c r="Q8" s="387"/>
      <c r="R8" s="20"/>
      <c r="S8" s="21"/>
      <c r="T8" s="22"/>
      <c r="U8" s="387"/>
      <c r="V8" s="20"/>
      <c r="W8" s="21"/>
      <c r="X8" s="22"/>
      <c r="Y8" s="387"/>
      <c r="Z8" s="20" t="s">
        <v>1593</v>
      </c>
      <c r="AA8" s="21"/>
      <c r="AB8" s="22"/>
      <c r="AC8" s="205" t="s">
        <v>859</v>
      </c>
    </row>
    <row r="9" spans="1:30" ht="14.1" customHeight="1" x14ac:dyDescent="0.15">
      <c r="A9" s="388"/>
      <c r="B9" s="20"/>
      <c r="C9" s="21"/>
      <c r="D9" s="120"/>
      <c r="E9" s="388" t="s">
        <v>1006</v>
      </c>
      <c r="F9" s="20" t="s">
        <v>812</v>
      </c>
      <c r="G9" s="21">
        <v>900</v>
      </c>
      <c r="H9" s="22"/>
      <c r="I9" s="387"/>
      <c r="J9" s="20"/>
      <c r="K9" s="21"/>
      <c r="L9" s="22"/>
      <c r="M9" s="387"/>
      <c r="N9" s="20"/>
      <c r="O9" s="21"/>
      <c r="P9" s="22"/>
      <c r="Q9" s="387" t="s">
        <v>586</v>
      </c>
      <c r="R9" s="20" t="s">
        <v>606</v>
      </c>
      <c r="S9" s="21">
        <v>400</v>
      </c>
      <c r="T9" s="22"/>
      <c r="U9" s="387"/>
      <c r="V9" s="20"/>
      <c r="W9" s="21"/>
      <c r="X9" s="22"/>
      <c r="Y9" s="387"/>
      <c r="Z9" s="20"/>
      <c r="AA9" s="21"/>
      <c r="AB9" s="22"/>
      <c r="AC9" s="205" t="s">
        <v>611</v>
      </c>
    </row>
    <row r="10" spans="1:30" ht="14.1" customHeight="1" x14ac:dyDescent="0.15">
      <c r="A10" s="388" t="s">
        <v>792</v>
      </c>
      <c r="B10" s="20" t="s">
        <v>606</v>
      </c>
      <c r="C10" s="21">
        <v>3090</v>
      </c>
      <c r="D10" s="120"/>
      <c r="E10" s="388" t="s">
        <v>1007</v>
      </c>
      <c r="F10" s="20" t="s">
        <v>813</v>
      </c>
      <c r="G10" s="21">
        <v>1120</v>
      </c>
      <c r="H10" s="22"/>
      <c r="I10" s="387" t="s">
        <v>1498</v>
      </c>
      <c r="J10" s="20" t="s">
        <v>1548</v>
      </c>
      <c r="K10" s="21">
        <v>890</v>
      </c>
      <c r="L10" s="22"/>
      <c r="M10" s="387" t="s">
        <v>583</v>
      </c>
      <c r="N10" s="20" t="s">
        <v>1499</v>
      </c>
      <c r="O10" s="21">
        <v>1800</v>
      </c>
      <c r="P10" s="22"/>
      <c r="Q10" s="387"/>
      <c r="R10" s="20"/>
      <c r="S10" s="21"/>
      <c r="T10" s="22"/>
      <c r="U10" s="387"/>
      <c r="V10" s="20"/>
      <c r="W10" s="21"/>
      <c r="X10" s="22"/>
      <c r="Y10" s="388"/>
      <c r="Z10" s="20" t="s">
        <v>1594</v>
      </c>
      <c r="AA10" s="21"/>
      <c r="AB10" s="22"/>
      <c r="AC10" s="205"/>
    </row>
    <row r="11" spans="1:30" ht="14.1" customHeight="1" x14ac:dyDescent="0.15">
      <c r="A11" s="388" t="s">
        <v>532</v>
      </c>
      <c r="B11" s="20" t="s">
        <v>1496</v>
      </c>
      <c r="C11" s="21">
        <v>3520</v>
      </c>
      <c r="D11" s="120"/>
      <c r="E11" s="388" t="s">
        <v>554</v>
      </c>
      <c r="F11" s="20" t="s">
        <v>1040</v>
      </c>
      <c r="G11" s="21">
        <v>1130</v>
      </c>
      <c r="H11" s="22"/>
      <c r="I11" s="387"/>
      <c r="J11" s="20"/>
      <c r="K11" s="21"/>
      <c r="L11" s="22"/>
      <c r="M11" s="387"/>
      <c r="N11" s="20" t="s">
        <v>1576</v>
      </c>
      <c r="O11" s="21"/>
      <c r="P11" s="22"/>
      <c r="Q11" s="387"/>
      <c r="R11" s="20"/>
      <c r="S11" s="21"/>
      <c r="T11" s="22"/>
      <c r="U11" s="387" t="s">
        <v>773</v>
      </c>
      <c r="V11" s="20" t="s">
        <v>606</v>
      </c>
      <c r="W11" s="21">
        <v>250</v>
      </c>
      <c r="X11" s="22"/>
      <c r="Y11" s="388"/>
      <c r="Z11" s="20"/>
      <c r="AA11" s="21"/>
      <c r="AB11" s="22"/>
      <c r="AC11" s="207" t="s">
        <v>612</v>
      </c>
    </row>
    <row r="12" spans="1:30" ht="14.1" customHeight="1" x14ac:dyDescent="0.15">
      <c r="A12" s="388" t="s">
        <v>533</v>
      </c>
      <c r="B12" s="20" t="s">
        <v>1021</v>
      </c>
      <c r="C12" s="21">
        <v>3480</v>
      </c>
      <c r="D12" s="120"/>
      <c r="E12" s="388" t="s">
        <v>555</v>
      </c>
      <c r="F12" s="20" t="s">
        <v>1041</v>
      </c>
      <c r="G12" s="21">
        <v>1050</v>
      </c>
      <c r="H12" s="22"/>
      <c r="I12" s="387" t="s">
        <v>574</v>
      </c>
      <c r="J12" s="20" t="s">
        <v>1441</v>
      </c>
      <c r="K12" s="21">
        <v>2780</v>
      </c>
      <c r="L12" s="22"/>
      <c r="M12" s="387"/>
      <c r="N12" s="20" t="s">
        <v>1595</v>
      </c>
      <c r="O12" s="21"/>
      <c r="P12" s="22"/>
      <c r="Q12" s="387" t="s">
        <v>587</v>
      </c>
      <c r="R12" s="20" t="s">
        <v>771</v>
      </c>
      <c r="S12" s="21">
        <v>400</v>
      </c>
      <c r="T12" s="22"/>
      <c r="U12" s="387" t="s">
        <v>1464</v>
      </c>
      <c r="V12" s="20" t="s">
        <v>1020</v>
      </c>
      <c r="W12" s="21">
        <v>250</v>
      </c>
      <c r="X12" s="22"/>
      <c r="Y12" s="387"/>
      <c r="Z12" s="20" t="s">
        <v>1595</v>
      </c>
      <c r="AA12" s="21"/>
      <c r="AB12" s="22"/>
      <c r="AC12" s="207" t="s">
        <v>613</v>
      </c>
    </row>
    <row r="13" spans="1:30" ht="14.1" customHeight="1" x14ac:dyDescent="0.15">
      <c r="A13" s="389"/>
      <c r="B13" s="38"/>
      <c r="C13" s="39"/>
      <c r="D13" s="195"/>
      <c r="E13" s="389" t="s">
        <v>556</v>
      </c>
      <c r="F13" s="38" t="s">
        <v>1042</v>
      </c>
      <c r="G13" s="39">
        <v>1020</v>
      </c>
      <c r="H13" s="40"/>
      <c r="I13" s="398"/>
      <c r="J13" s="38"/>
      <c r="K13" s="39"/>
      <c r="L13" s="40"/>
      <c r="M13" s="398" t="s">
        <v>584</v>
      </c>
      <c r="N13" s="38" t="s">
        <v>1048</v>
      </c>
      <c r="O13" s="39">
        <v>1000</v>
      </c>
      <c r="P13" s="40"/>
      <c r="Q13" s="398"/>
      <c r="R13" s="38"/>
      <c r="S13" s="39"/>
      <c r="T13" s="40"/>
      <c r="U13" s="398"/>
      <c r="V13" s="38"/>
      <c r="W13" s="39"/>
      <c r="X13" s="40"/>
      <c r="Y13" s="389"/>
      <c r="Z13" s="38"/>
      <c r="AA13" s="39"/>
      <c r="AB13" s="40"/>
      <c r="AC13" s="207" t="s">
        <v>611</v>
      </c>
    </row>
    <row r="14" spans="1:30" s="3" customFormat="1" ht="14.1" customHeight="1" x14ac:dyDescent="0.15">
      <c r="A14" s="390"/>
      <c r="B14" s="18"/>
      <c r="C14" s="43"/>
      <c r="D14" s="338"/>
      <c r="E14" s="390" t="s">
        <v>557</v>
      </c>
      <c r="F14" s="18" t="s">
        <v>1043</v>
      </c>
      <c r="G14" s="43">
        <v>1800</v>
      </c>
      <c r="H14" s="19"/>
      <c r="I14" s="399" t="s">
        <v>575</v>
      </c>
      <c r="J14" s="18" t="s">
        <v>1202</v>
      </c>
      <c r="K14" s="43">
        <v>1690</v>
      </c>
      <c r="L14" s="19"/>
      <c r="M14" s="399"/>
      <c r="N14" s="18"/>
      <c r="O14" s="43"/>
      <c r="P14" s="19"/>
      <c r="Q14" s="399"/>
      <c r="R14" s="18"/>
      <c r="S14" s="43"/>
      <c r="T14" s="19"/>
      <c r="U14" s="399"/>
      <c r="V14" s="18"/>
      <c r="W14" s="43"/>
      <c r="X14" s="19"/>
      <c r="Y14" s="390"/>
      <c r="Z14" s="18" t="s">
        <v>1596</v>
      </c>
      <c r="AA14" s="43"/>
      <c r="AB14" s="19"/>
      <c r="AC14" s="207"/>
    </row>
    <row r="15" spans="1:30" s="3" customFormat="1" ht="14.1" customHeight="1" x14ac:dyDescent="0.15">
      <c r="A15" s="388"/>
      <c r="B15" s="20"/>
      <c r="C15" s="21"/>
      <c r="D15" s="120"/>
      <c r="E15" s="388" t="s">
        <v>558</v>
      </c>
      <c r="F15" s="20" t="s">
        <v>1035</v>
      </c>
      <c r="G15" s="21">
        <v>1820</v>
      </c>
      <c r="H15" s="22"/>
      <c r="I15" s="387"/>
      <c r="J15" s="20"/>
      <c r="K15" s="21"/>
      <c r="L15" s="22"/>
      <c r="M15" s="387"/>
      <c r="N15" s="20"/>
      <c r="O15" s="21"/>
      <c r="P15" s="22"/>
      <c r="Q15" s="387"/>
      <c r="R15" s="20"/>
      <c r="S15" s="21"/>
      <c r="T15" s="22"/>
      <c r="U15" s="387"/>
      <c r="V15" s="20"/>
      <c r="W15" s="21"/>
      <c r="X15" s="22"/>
      <c r="Y15" s="387"/>
      <c r="Z15" s="20"/>
      <c r="AA15" s="21"/>
      <c r="AB15" s="22"/>
      <c r="AC15" s="205"/>
    </row>
    <row r="16" spans="1:30" s="3" customFormat="1" ht="14.1" customHeight="1" x14ac:dyDescent="0.15">
      <c r="A16" s="388" t="s">
        <v>534</v>
      </c>
      <c r="B16" s="20" t="s">
        <v>1200</v>
      </c>
      <c r="C16" s="21">
        <v>3860</v>
      </c>
      <c r="D16" s="120"/>
      <c r="E16" s="388" t="s">
        <v>559</v>
      </c>
      <c r="F16" s="20" t="s">
        <v>1044</v>
      </c>
      <c r="G16" s="21">
        <v>1050</v>
      </c>
      <c r="H16" s="22"/>
      <c r="I16" s="387"/>
      <c r="J16" s="20"/>
      <c r="K16" s="21"/>
      <c r="L16" s="22"/>
      <c r="M16" s="387"/>
      <c r="N16" s="20" t="s">
        <v>1577</v>
      </c>
      <c r="O16" s="21"/>
      <c r="P16" s="22"/>
      <c r="Q16" s="387"/>
      <c r="R16" s="20" t="s">
        <v>1577</v>
      </c>
      <c r="S16" s="21"/>
      <c r="T16" s="22"/>
      <c r="U16" s="387" t="s">
        <v>1460</v>
      </c>
      <c r="V16" s="20" t="s">
        <v>771</v>
      </c>
      <c r="W16" s="21">
        <v>880</v>
      </c>
      <c r="X16" s="22"/>
      <c r="Y16" s="387"/>
      <c r="Z16" s="20"/>
      <c r="AA16" s="21"/>
      <c r="AB16" s="22"/>
      <c r="AC16" s="207"/>
    </row>
    <row r="17" spans="1:30" s="3" customFormat="1" ht="14.1" customHeight="1" x14ac:dyDescent="0.15">
      <c r="A17" s="388" t="s">
        <v>535</v>
      </c>
      <c r="B17" s="20" t="s">
        <v>1201</v>
      </c>
      <c r="C17" s="21">
        <v>4030</v>
      </c>
      <c r="D17" s="120"/>
      <c r="E17" s="388" t="s">
        <v>560</v>
      </c>
      <c r="F17" s="20" t="s">
        <v>601</v>
      </c>
      <c r="G17" s="21">
        <v>2500</v>
      </c>
      <c r="H17" s="22"/>
      <c r="I17" s="387" t="s">
        <v>576</v>
      </c>
      <c r="J17" s="20" t="s">
        <v>1387</v>
      </c>
      <c r="K17" s="21">
        <v>2080</v>
      </c>
      <c r="L17" s="22"/>
      <c r="M17" s="387"/>
      <c r="N17" s="20" t="s">
        <v>1578</v>
      </c>
      <c r="O17" s="21"/>
      <c r="P17" s="22"/>
      <c r="Q17" s="387"/>
      <c r="R17" s="20" t="s">
        <v>1578</v>
      </c>
      <c r="S17" s="21"/>
      <c r="T17" s="22"/>
      <c r="U17" s="387" t="s">
        <v>1461</v>
      </c>
      <c r="V17" s="20" t="s">
        <v>1022</v>
      </c>
      <c r="W17" s="21">
        <v>60</v>
      </c>
      <c r="X17" s="22"/>
      <c r="Y17" s="387"/>
      <c r="Z17" s="20" t="s">
        <v>1578</v>
      </c>
      <c r="AA17" s="21"/>
      <c r="AB17" s="22"/>
      <c r="AC17" s="207"/>
    </row>
    <row r="18" spans="1:30" s="3" customFormat="1" ht="14.1" customHeight="1" x14ac:dyDescent="0.15">
      <c r="A18" s="388"/>
      <c r="B18" s="20"/>
      <c r="C18" s="21"/>
      <c r="D18" s="120"/>
      <c r="E18" s="388" t="s">
        <v>561</v>
      </c>
      <c r="F18" s="20" t="s">
        <v>1022</v>
      </c>
      <c r="G18" s="21">
        <v>1450</v>
      </c>
      <c r="H18" s="22"/>
      <c r="I18" s="387" t="s">
        <v>577</v>
      </c>
      <c r="J18" s="20" t="s">
        <v>1500</v>
      </c>
      <c r="K18" s="21">
        <v>730</v>
      </c>
      <c r="L18" s="22"/>
      <c r="M18" s="387"/>
      <c r="N18" s="20" t="s">
        <v>1598</v>
      </c>
      <c r="O18" s="21"/>
      <c r="P18" s="22"/>
      <c r="Q18" s="387"/>
      <c r="R18" s="20"/>
      <c r="S18" s="21"/>
      <c r="T18" s="22"/>
      <c r="U18" s="387" t="s">
        <v>1465</v>
      </c>
      <c r="V18" s="20" t="s">
        <v>1023</v>
      </c>
      <c r="W18" s="21">
        <v>50</v>
      </c>
      <c r="X18" s="22"/>
      <c r="Y18" s="387"/>
      <c r="Z18" s="20" t="s">
        <v>1597</v>
      </c>
      <c r="AA18" s="21"/>
      <c r="AB18" s="22"/>
      <c r="AC18" s="207"/>
    </row>
    <row r="19" spans="1:30" s="3" customFormat="1" ht="14.1" customHeight="1" x14ac:dyDescent="0.15">
      <c r="A19" s="388" t="s">
        <v>536</v>
      </c>
      <c r="B19" s="20" t="s">
        <v>1202</v>
      </c>
      <c r="C19" s="21">
        <v>3350</v>
      </c>
      <c r="D19" s="120"/>
      <c r="E19" s="388"/>
      <c r="F19" s="20"/>
      <c r="G19" s="21"/>
      <c r="H19" s="22"/>
      <c r="I19" s="387"/>
      <c r="J19" s="20"/>
      <c r="K19" s="21"/>
      <c r="L19" s="22"/>
      <c r="M19" s="387"/>
      <c r="N19" s="20" t="s">
        <v>1484</v>
      </c>
      <c r="O19" s="21"/>
      <c r="P19" s="22"/>
      <c r="Q19" s="387"/>
      <c r="R19" s="20" t="s">
        <v>1484</v>
      </c>
      <c r="S19" s="21"/>
      <c r="T19" s="22"/>
      <c r="U19" s="387" t="s">
        <v>1462</v>
      </c>
      <c r="V19" s="20" t="s">
        <v>601</v>
      </c>
      <c r="W19" s="21">
        <v>750</v>
      </c>
      <c r="X19" s="22"/>
      <c r="Y19" s="389"/>
      <c r="Z19" s="20" t="s">
        <v>1598</v>
      </c>
      <c r="AA19" s="39"/>
      <c r="AB19" s="40"/>
      <c r="AC19" s="205"/>
    </row>
    <row r="20" spans="1:30" s="3" customFormat="1" ht="14.1" customHeight="1" x14ac:dyDescent="0.15">
      <c r="A20" s="390" t="s">
        <v>537</v>
      </c>
      <c r="B20" s="18" t="s">
        <v>1203</v>
      </c>
      <c r="C20" s="43">
        <v>2410</v>
      </c>
      <c r="D20" s="338"/>
      <c r="E20" s="390" t="s">
        <v>562</v>
      </c>
      <c r="F20" s="18" t="s">
        <v>494</v>
      </c>
      <c r="G20" s="43">
        <v>450</v>
      </c>
      <c r="H20" s="19"/>
      <c r="I20" s="399" t="s">
        <v>1506</v>
      </c>
      <c r="J20" s="18" t="s">
        <v>1501</v>
      </c>
      <c r="K20" s="43">
        <v>460</v>
      </c>
      <c r="L20" s="19"/>
      <c r="M20" s="399"/>
      <c r="N20" s="18" t="s">
        <v>1442</v>
      </c>
      <c r="O20" s="43"/>
      <c r="P20" s="19"/>
      <c r="Q20" s="399"/>
      <c r="R20" s="18" t="s">
        <v>646</v>
      </c>
      <c r="S20" s="43"/>
      <c r="T20" s="19"/>
      <c r="U20" s="399"/>
      <c r="V20" s="18"/>
      <c r="W20" s="43"/>
      <c r="X20" s="19"/>
      <c r="Y20" s="390"/>
      <c r="Z20" s="18" t="s">
        <v>646</v>
      </c>
      <c r="AA20" s="43"/>
      <c r="AB20" s="19"/>
      <c r="AC20" s="207"/>
    </row>
    <row r="21" spans="1:30" s="3" customFormat="1" ht="14.1" customHeight="1" x14ac:dyDescent="0.15">
      <c r="A21" s="388" t="s">
        <v>1459</v>
      </c>
      <c r="B21" s="20" t="s">
        <v>1204</v>
      </c>
      <c r="C21" s="21">
        <v>1780</v>
      </c>
      <c r="D21" s="120"/>
      <c r="E21" s="388" t="s">
        <v>563</v>
      </c>
      <c r="F21" s="20" t="s">
        <v>1024</v>
      </c>
      <c r="G21" s="21">
        <v>840</v>
      </c>
      <c r="H21" s="22"/>
      <c r="I21" s="387" t="s">
        <v>1507</v>
      </c>
      <c r="J21" s="20" t="s">
        <v>1024</v>
      </c>
      <c r="K21" s="21">
        <v>430</v>
      </c>
      <c r="L21" s="22"/>
      <c r="M21" s="387"/>
      <c r="N21" s="20" t="s">
        <v>1443</v>
      </c>
      <c r="O21" s="21"/>
      <c r="P21" s="22"/>
      <c r="Q21" s="387"/>
      <c r="R21" s="20" t="s">
        <v>647</v>
      </c>
      <c r="S21" s="21"/>
      <c r="T21" s="22"/>
      <c r="U21" s="387"/>
      <c r="V21" s="20"/>
      <c r="W21" s="21"/>
      <c r="X21" s="22"/>
      <c r="Y21" s="387"/>
      <c r="Z21" s="20" t="s">
        <v>647</v>
      </c>
      <c r="AA21" s="21"/>
      <c r="AB21" s="22"/>
      <c r="AC21" s="205"/>
    </row>
    <row r="22" spans="1:30" s="3" customFormat="1" ht="14.1" customHeight="1" x14ac:dyDescent="0.15">
      <c r="A22" s="388" t="s">
        <v>538</v>
      </c>
      <c r="B22" s="20" t="s">
        <v>1212</v>
      </c>
      <c r="C22" s="21">
        <v>1510</v>
      </c>
      <c r="D22" s="120"/>
      <c r="E22" s="388" t="s">
        <v>564</v>
      </c>
      <c r="F22" s="20" t="s">
        <v>518</v>
      </c>
      <c r="G22" s="21">
        <v>970</v>
      </c>
      <c r="H22" s="22"/>
      <c r="I22" s="387" t="s">
        <v>578</v>
      </c>
      <c r="J22" s="20" t="s">
        <v>518</v>
      </c>
      <c r="K22" s="21">
        <v>230</v>
      </c>
      <c r="L22" s="22"/>
      <c r="M22" s="387"/>
      <c r="N22" s="20" t="s">
        <v>1579</v>
      </c>
      <c r="O22" s="21"/>
      <c r="P22" s="22"/>
      <c r="Q22" s="387"/>
      <c r="R22" s="20" t="s">
        <v>1579</v>
      </c>
      <c r="S22" s="21"/>
      <c r="T22" s="22"/>
      <c r="U22" s="387" t="s">
        <v>614</v>
      </c>
      <c r="V22" s="20" t="s">
        <v>1257</v>
      </c>
      <c r="W22" s="21">
        <v>190</v>
      </c>
      <c r="X22" s="22"/>
      <c r="Y22" s="387"/>
      <c r="Z22" s="20" t="s">
        <v>1519</v>
      </c>
      <c r="AA22" s="21"/>
      <c r="AB22" s="22"/>
      <c r="AC22" s="205"/>
    </row>
    <row r="23" spans="1:30" s="3" customFormat="1" ht="14.1" customHeight="1" x14ac:dyDescent="0.15">
      <c r="A23" s="388" t="s">
        <v>539</v>
      </c>
      <c r="B23" s="20" t="s">
        <v>1425</v>
      </c>
      <c r="C23" s="21">
        <v>1070</v>
      </c>
      <c r="D23" s="120"/>
      <c r="E23" s="388" t="s">
        <v>565</v>
      </c>
      <c r="F23" s="20" t="s">
        <v>1034</v>
      </c>
      <c r="G23" s="21">
        <v>350</v>
      </c>
      <c r="H23" s="22"/>
      <c r="I23" s="387"/>
      <c r="J23" s="20" t="s">
        <v>1580</v>
      </c>
      <c r="K23" s="21"/>
      <c r="L23" s="22"/>
      <c r="M23" s="387"/>
      <c r="N23" s="20" t="s">
        <v>1580</v>
      </c>
      <c r="O23" s="21"/>
      <c r="P23" s="22"/>
      <c r="Q23" s="387"/>
      <c r="R23" s="20" t="s">
        <v>1580</v>
      </c>
      <c r="S23" s="21"/>
      <c r="T23" s="22"/>
      <c r="U23" s="387"/>
      <c r="V23" s="20" t="s">
        <v>1433</v>
      </c>
      <c r="W23" s="21"/>
      <c r="X23" s="22"/>
      <c r="Y23" s="387"/>
      <c r="Z23" s="20" t="s">
        <v>1433</v>
      </c>
      <c r="AA23" s="21"/>
      <c r="AB23" s="22"/>
      <c r="AC23" s="207"/>
    </row>
    <row r="24" spans="1:30" s="3" customFormat="1" ht="14.1" customHeight="1" x14ac:dyDescent="0.15">
      <c r="A24" s="388"/>
      <c r="B24" s="20"/>
      <c r="C24" s="21"/>
      <c r="D24" s="120"/>
      <c r="E24" s="388"/>
      <c r="F24" s="20"/>
      <c r="G24" s="21"/>
      <c r="H24" s="22"/>
      <c r="I24" s="387" t="s">
        <v>579</v>
      </c>
      <c r="J24" s="20" t="s">
        <v>1288</v>
      </c>
      <c r="K24" s="21">
        <v>1710</v>
      </c>
      <c r="L24" s="22"/>
      <c r="M24" s="387" t="s">
        <v>1011</v>
      </c>
      <c r="N24" s="20" t="s">
        <v>615</v>
      </c>
      <c r="O24" s="21">
        <v>650</v>
      </c>
      <c r="P24" s="22"/>
      <c r="Q24" s="387"/>
      <c r="R24" s="20"/>
      <c r="S24" s="21"/>
      <c r="T24" s="22"/>
      <c r="U24" s="387" t="s">
        <v>1013</v>
      </c>
      <c r="V24" s="20" t="s">
        <v>780</v>
      </c>
      <c r="W24" s="21">
        <v>60</v>
      </c>
      <c r="X24" s="22"/>
      <c r="Y24" s="387"/>
      <c r="Z24" s="20" t="s">
        <v>1289</v>
      </c>
      <c r="AA24" s="21"/>
      <c r="AB24" s="22"/>
      <c r="AC24" s="207"/>
    </row>
    <row r="25" spans="1:30" s="3" customFormat="1" ht="14.1" customHeight="1" x14ac:dyDescent="0.15">
      <c r="A25" s="388" t="s">
        <v>540</v>
      </c>
      <c r="B25" s="20" t="s">
        <v>1288</v>
      </c>
      <c r="C25" s="21">
        <v>3820</v>
      </c>
      <c r="D25" s="120"/>
      <c r="E25" s="388" t="s">
        <v>1505</v>
      </c>
      <c r="F25" s="20" t="s">
        <v>1497</v>
      </c>
      <c r="G25" s="21">
        <v>1250</v>
      </c>
      <c r="H25" s="22"/>
      <c r="I25" s="387"/>
      <c r="J25" s="20"/>
      <c r="K25" s="21"/>
      <c r="L25" s="22"/>
      <c r="M25" s="387"/>
      <c r="N25" s="20"/>
      <c r="O25" s="21"/>
      <c r="P25" s="22"/>
      <c r="Q25" s="387"/>
      <c r="R25" s="20" t="s">
        <v>1581</v>
      </c>
      <c r="S25" s="21"/>
      <c r="T25" s="22"/>
      <c r="U25" s="387"/>
      <c r="V25" s="20"/>
      <c r="W25" s="21"/>
      <c r="X25" s="22"/>
      <c r="Y25" s="387"/>
      <c r="Z25" s="20"/>
      <c r="AA25" s="21"/>
      <c r="AB25" s="22"/>
      <c r="AC25" s="207"/>
    </row>
    <row r="26" spans="1:30" s="3" customFormat="1" ht="14.1" customHeight="1" x14ac:dyDescent="0.15">
      <c r="A26" s="388" t="s">
        <v>541</v>
      </c>
      <c r="B26" s="20" t="s">
        <v>1205</v>
      </c>
      <c r="C26" s="21">
        <v>1570</v>
      </c>
      <c r="D26" s="120"/>
      <c r="E26" s="388" t="s">
        <v>566</v>
      </c>
      <c r="F26" s="20" t="s">
        <v>1045</v>
      </c>
      <c r="G26" s="21">
        <v>950</v>
      </c>
      <c r="H26" s="22"/>
      <c r="I26" s="387"/>
      <c r="J26" s="20"/>
      <c r="K26" s="21"/>
      <c r="L26" s="22"/>
      <c r="M26" s="387" t="s">
        <v>1012</v>
      </c>
      <c r="N26" s="20" t="s">
        <v>1439</v>
      </c>
      <c r="O26" s="21">
        <v>450</v>
      </c>
      <c r="P26" s="22"/>
      <c r="Q26" s="387"/>
      <c r="R26" s="20" t="s">
        <v>1582</v>
      </c>
      <c r="S26" s="21"/>
      <c r="T26" s="22"/>
      <c r="U26" s="387" t="s">
        <v>1014</v>
      </c>
      <c r="V26" s="20" t="s">
        <v>1045</v>
      </c>
      <c r="W26" s="21">
        <v>20</v>
      </c>
      <c r="X26" s="22"/>
      <c r="Y26" s="387"/>
      <c r="Z26" s="20" t="s">
        <v>649</v>
      </c>
      <c r="AA26" s="21"/>
      <c r="AB26" s="22"/>
      <c r="AC26" s="207"/>
    </row>
    <row r="27" spans="1:30" s="3" customFormat="1" ht="14.1" customHeight="1" x14ac:dyDescent="0.15">
      <c r="A27" s="388" t="s">
        <v>546</v>
      </c>
      <c r="B27" s="20" t="s">
        <v>1424</v>
      </c>
      <c r="C27" s="21">
        <v>2480</v>
      </c>
      <c r="D27" s="120"/>
      <c r="E27" s="388" t="s">
        <v>568</v>
      </c>
      <c r="F27" s="20" t="s">
        <v>1420</v>
      </c>
      <c r="G27" s="21">
        <v>550</v>
      </c>
      <c r="H27" s="22"/>
      <c r="I27" s="387"/>
      <c r="J27" s="20" t="s">
        <v>1583</v>
      </c>
      <c r="K27" s="21"/>
      <c r="L27" s="22"/>
      <c r="M27" s="387"/>
      <c r="N27" s="20" t="s">
        <v>1583</v>
      </c>
      <c r="O27" s="21"/>
      <c r="P27" s="22"/>
      <c r="Q27" s="387"/>
      <c r="R27" s="20" t="s">
        <v>1583</v>
      </c>
      <c r="S27" s="21"/>
      <c r="T27" s="22"/>
      <c r="U27" s="387"/>
      <c r="V27" s="20" t="s">
        <v>1600</v>
      </c>
      <c r="W27" s="21"/>
      <c r="X27" s="22"/>
      <c r="Y27" s="387"/>
      <c r="Z27" s="20" t="s">
        <v>1426</v>
      </c>
      <c r="AA27" s="21"/>
      <c r="AB27" s="22"/>
      <c r="AC27" s="207"/>
    </row>
    <row r="28" spans="1:30" s="3" customFormat="1" ht="14.1" customHeight="1" x14ac:dyDescent="0.15">
      <c r="A28" s="388" t="s">
        <v>1005</v>
      </c>
      <c r="B28" s="20" t="s">
        <v>1199</v>
      </c>
      <c r="C28" s="21">
        <v>470</v>
      </c>
      <c r="D28" s="22"/>
      <c r="E28" s="388" t="s">
        <v>673</v>
      </c>
      <c r="F28" s="20" t="s">
        <v>769</v>
      </c>
      <c r="G28" s="84">
        <v>160</v>
      </c>
      <c r="H28" s="22"/>
      <c r="I28" s="400"/>
      <c r="J28" s="20" t="s">
        <v>1584</v>
      </c>
      <c r="K28" s="84"/>
      <c r="L28" s="52"/>
      <c r="M28" s="400"/>
      <c r="N28" s="20" t="s">
        <v>1584</v>
      </c>
      <c r="O28" s="84"/>
      <c r="P28" s="52"/>
      <c r="Q28" s="400"/>
      <c r="R28" s="20" t="s">
        <v>1584</v>
      </c>
      <c r="S28" s="84"/>
      <c r="T28" s="52"/>
      <c r="U28" s="400"/>
      <c r="V28" s="20"/>
      <c r="W28" s="84"/>
      <c r="X28" s="52"/>
      <c r="Y28" s="400"/>
      <c r="Z28" s="20" t="s">
        <v>1584</v>
      </c>
      <c r="AA28" s="84"/>
      <c r="AB28" s="52"/>
      <c r="AC28" s="207"/>
    </row>
    <row r="29" spans="1:30" s="3" customFormat="1" ht="14.1" customHeight="1" x14ac:dyDescent="0.15">
      <c r="A29" s="389" t="s">
        <v>542</v>
      </c>
      <c r="B29" s="38" t="s">
        <v>1206</v>
      </c>
      <c r="C29" s="39">
        <v>3010</v>
      </c>
      <c r="D29" s="195"/>
      <c r="E29" s="389" t="s">
        <v>567</v>
      </c>
      <c r="F29" s="38" t="s">
        <v>1036</v>
      </c>
      <c r="G29" s="39">
        <v>600</v>
      </c>
      <c r="H29" s="40"/>
      <c r="I29" s="398"/>
      <c r="J29" s="38"/>
      <c r="K29" s="39"/>
      <c r="L29" s="40"/>
      <c r="M29" s="398"/>
      <c r="N29" s="38" t="s">
        <v>1444</v>
      </c>
      <c r="O29" s="39"/>
      <c r="P29" s="40"/>
      <c r="Q29" s="398"/>
      <c r="R29" s="38" t="s">
        <v>1444</v>
      </c>
      <c r="S29" s="39"/>
      <c r="T29" s="40"/>
      <c r="U29" s="398" t="s">
        <v>1466</v>
      </c>
      <c r="V29" s="38" t="s">
        <v>1036</v>
      </c>
      <c r="W29" s="39">
        <v>120</v>
      </c>
      <c r="X29" s="40"/>
      <c r="Y29" s="398"/>
      <c r="Z29" s="38" t="s">
        <v>650</v>
      </c>
      <c r="AA29" s="39"/>
      <c r="AB29" s="40"/>
      <c r="AC29" s="207"/>
    </row>
    <row r="30" spans="1:30" ht="14.1" customHeight="1" x14ac:dyDescent="0.15">
      <c r="A30" s="390"/>
      <c r="B30" s="18"/>
      <c r="C30" s="43"/>
      <c r="D30" s="338"/>
      <c r="E30" s="390" t="s">
        <v>569</v>
      </c>
      <c r="F30" s="18" t="s">
        <v>1046</v>
      </c>
      <c r="G30" s="43">
        <v>290</v>
      </c>
      <c r="H30" s="19"/>
      <c r="I30" s="399"/>
      <c r="J30" s="18"/>
      <c r="K30" s="43"/>
      <c r="L30" s="19"/>
      <c r="M30" s="399"/>
      <c r="N30" s="18"/>
      <c r="O30" s="43"/>
      <c r="P30" s="19"/>
      <c r="Q30" s="399"/>
      <c r="R30" s="18"/>
      <c r="S30" s="43"/>
      <c r="T30" s="19"/>
      <c r="U30" s="399" t="s">
        <v>1463</v>
      </c>
      <c r="V30" s="18" t="s">
        <v>425</v>
      </c>
      <c r="W30" s="43">
        <v>50</v>
      </c>
      <c r="X30" s="19"/>
      <c r="Y30" s="399"/>
      <c r="Z30" s="18"/>
      <c r="AA30" s="43"/>
      <c r="AB30" s="19"/>
      <c r="AD30" s="80"/>
    </row>
    <row r="31" spans="1:30" s="3" customFormat="1" ht="14.1" customHeight="1" x14ac:dyDescent="0.15">
      <c r="A31" s="388" t="s">
        <v>547</v>
      </c>
      <c r="B31" s="20" t="s">
        <v>1207</v>
      </c>
      <c r="C31" s="21">
        <v>4400</v>
      </c>
      <c r="D31" s="120"/>
      <c r="E31" s="388" t="s">
        <v>570</v>
      </c>
      <c r="F31" s="20" t="s">
        <v>774</v>
      </c>
      <c r="G31" s="21">
        <v>1180</v>
      </c>
      <c r="H31" s="22"/>
      <c r="I31" s="387" t="s">
        <v>581</v>
      </c>
      <c r="J31" s="20" t="s">
        <v>1207</v>
      </c>
      <c r="K31" s="21">
        <v>1830</v>
      </c>
      <c r="L31" s="22"/>
      <c r="M31" s="387"/>
      <c r="N31" s="20" t="s">
        <v>1615</v>
      </c>
      <c r="O31" s="21"/>
      <c r="P31" s="22"/>
      <c r="Q31" s="387"/>
      <c r="R31" s="20" t="s">
        <v>1585</v>
      </c>
      <c r="S31" s="21"/>
      <c r="T31" s="22"/>
      <c r="U31" s="387" t="s">
        <v>1015</v>
      </c>
      <c r="V31" s="20" t="s">
        <v>1037</v>
      </c>
      <c r="W31" s="21">
        <v>930</v>
      </c>
      <c r="X31" s="22"/>
      <c r="Y31" s="387"/>
      <c r="Z31" s="20" t="s">
        <v>651</v>
      </c>
      <c r="AA31" s="21"/>
      <c r="AB31" s="22"/>
      <c r="AC31" s="207"/>
    </row>
    <row r="32" spans="1:30" s="3" customFormat="1" ht="14.1" customHeight="1" x14ac:dyDescent="0.15">
      <c r="A32" s="389" t="s">
        <v>548</v>
      </c>
      <c r="B32" s="38" t="s">
        <v>1208</v>
      </c>
      <c r="C32" s="39">
        <v>3080</v>
      </c>
      <c r="D32" s="195"/>
      <c r="E32" s="389" t="s">
        <v>571</v>
      </c>
      <c r="F32" s="38" t="s">
        <v>1047</v>
      </c>
      <c r="G32" s="39">
        <v>1150</v>
      </c>
      <c r="H32" s="40"/>
      <c r="I32" s="398"/>
      <c r="J32" s="38"/>
      <c r="K32" s="39"/>
      <c r="L32" s="40"/>
      <c r="M32" s="398"/>
      <c r="N32" s="38"/>
      <c r="O32" s="39"/>
      <c r="P32" s="40"/>
      <c r="Q32" s="398"/>
      <c r="R32" s="38" t="s">
        <v>1586</v>
      </c>
      <c r="S32" s="39"/>
      <c r="T32" s="40"/>
      <c r="U32" s="398"/>
      <c r="V32" s="38"/>
      <c r="W32" s="39"/>
      <c r="X32" s="40"/>
      <c r="Y32" s="398"/>
      <c r="Z32" s="38" t="s">
        <v>652</v>
      </c>
      <c r="AA32" s="39"/>
      <c r="AB32" s="40"/>
      <c r="AC32" s="207"/>
    </row>
    <row r="33" spans="1:29" s="3" customFormat="1" ht="14.1" customHeight="1" x14ac:dyDescent="0.15">
      <c r="A33" s="390" t="s">
        <v>545</v>
      </c>
      <c r="B33" s="18" t="s">
        <v>1209</v>
      </c>
      <c r="C33" s="43">
        <v>270</v>
      </c>
      <c r="D33" s="338"/>
      <c r="E33" s="390"/>
      <c r="F33" s="18"/>
      <c r="G33" s="43"/>
      <c r="H33" s="19"/>
      <c r="I33" s="399"/>
      <c r="J33" s="18"/>
      <c r="K33" s="43"/>
      <c r="L33" s="19"/>
      <c r="M33" s="399"/>
      <c r="N33" s="20" t="s">
        <v>1599</v>
      </c>
      <c r="O33" s="43"/>
      <c r="P33" s="19"/>
      <c r="Q33" s="399"/>
      <c r="R33" s="18"/>
      <c r="S33" s="43"/>
      <c r="T33" s="19"/>
      <c r="U33" s="399"/>
      <c r="V33" s="18"/>
      <c r="W33" s="43"/>
      <c r="X33" s="19"/>
      <c r="Y33" s="390"/>
      <c r="Z33" s="20" t="s">
        <v>1616</v>
      </c>
      <c r="AA33" s="43"/>
      <c r="AB33" s="19"/>
      <c r="AC33" s="207"/>
    </row>
    <row r="34" spans="1:29" s="3" customFormat="1" ht="14.1" customHeight="1" x14ac:dyDescent="0.15">
      <c r="A34" s="388" t="s">
        <v>543</v>
      </c>
      <c r="B34" s="20" t="s">
        <v>592</v>
      </c>
      <c r="C34" s="21">
        <v>3000</v>
      </c>
      <c r="D34" s="22"/>
      <c r="E34" s="388" t="s">
        <v>1008</v>
      </c>
      <c r="F34" s="20" t="s">
        <v>847</v>
      </c>
      <c r="G34" s="21">
        <v>3350</v>
      </c>
      <c r="H34" s="22"/>
      <c r="I34" s="387"/>
      <c r="J34" s="20"/>
      <c r="K34" s="21"/>
      <c r="L34" s="22"/>
      <c r="M34" s="387"/>
      <c r="N34" s="20" t="s">
        <v>616</v>
      </c>
      <c r="O34" s="21"/>
      <c r="P34" s="22"/>
      <c r="Q34" s="387"/>
      <c r="R34" s="20" t="s">
        <v>1587</v>
      </c>
      <c r="S34" s="21"/>
      <c r="T34" s="22"/>
      <c r="U34" s="387" t="s">
        <v>1016</v>
      </c>
      <c r="V34" s="20" t="s">
        <v>591</v>
      </c>
      <c r="W34" s="21">
        <v>130</v>
      </c>
      <c r="X34" s="22"/>
      <c r="Y34" s="388"/>
      <c r="Z34" s="20" t="s">
        <v>1617</v>
      </c>
      <c r="AA34" s="21"/>
      <c r="AB34" s="22"/>
      <c r="AC34" s="207"/>
    </row>
    <row r="35" spans="1:29" s="3" customFormat="1" ht="14.1" customHeight="1" x14ac:dyDescent="0.15">
      <c r="A35" s="388"/>
      <c r="B35" s="20"/>
      <c r="C35" s="21"/>
      <c r="D35" s="22"/>
      <c r="E35" s="388"/>
      <c r="F35" s="20"/>
      <c r="G35" s="21"/>
      <c r="H35" s="22"/>
      <c r="I35" s="387" t="s">
        <v>580</v>
      </c>
      <c r="J35" s="20" t="s">
        <v>592</v>
      </c>
      <c r="K35" s="21">
        <v>1620</v>
      </c>
      <c r="L35" s="22"/>
      <c r="M35" s="387"/>
      <c r="N35" s="20" t="s">
        <v>617</v>
      </c>
      <c r="O35" s="21"/>
      <c r="P35" s="22"/>
      <c r="Q35" s="387"/>
      <c r="R35" s="20"/>
      <c r="S35" s="21"/>
      <c r="T35" s="22"/>
      <c r="U35" s="387"/>
      <c r="V35" s="20"/>
      <c r="W35" s="21"/>
      <c r="X35" s="22"/>
      <c r="Y35" s="387"/>
      <c r="Z35" s="20" t="s">
        <v>616</v>
      </c>
      <c r="AA35" s="21"/>
      <c r="AB35" s="22"/>
      <c r="AC35" s="207"/>
    </row>
    <row r="36" spans="1:29" s="3" customFormat="1" ht="14.1" customHeight="1" x14ac:dyDescent="0.15">
      <c r="A36" s="388" t="s">
        <v>544</v>
      </c>
      <c r="B36" s="20" t="s">
        <v>1267</v>
      </c>
      <c r="C36" s="21">
        <v>2570</v>
      </c>
      <c r="D36" s="22"/>
      <c r="E36" s="388"/>
      <c r="F36" s="20"/>
      <c r="G36" s="21"/>
      <c r="H36" s="22"/>
      <c r="I36" s="387" t="s">
        <v>672</v>
      </c>
      <c r="J36" s="20" t="s">
        <v>616</v>
      </c>
      <c r="K36" s="21">
        <v>810</v>
      </c>
      <c r="L36" s="22"/>
      <c r="M36" s="387"/>
      <c r="N36" s="20" t="s">
        <v>1588</v>
      </c>
      <c r="O36" s="21"/>
      <c r="P36" s="22"/>
      <c r="Q36" s="387"/>
      <c r="R36" s="20" t="s">
        <v>1588</v>
      </c>
      <c r="S36" s="21"/>
      <c r="T36" s="22"/>
      <c r="U36" s="387"/>
      <c r="V36" s="20"/>
      <c r="W36" s="21"/>
      <c r="X36" s="22"/>
      <c r="Y36" s="387"/>
      <c r="Z36" s="20" t="s">
        <v>617</v>
      </c>
      <c r="AA36" s="21"/>
      <c r="AB36" s="22"/>
      <c r="AC36" s="207"/>
    </row>
    <row r="37" spans="1:29" s="3" customFormat="1" ht="14.1" customHeight="1" x14ac:dyDescent="0.15">
      <c r="A37" s="389" t="s">
        <v>549</v>
      </c>
      <c r="B37" s="38" t="s">
        <v>801</v>
      </c>
      <c r="C37" s="39">
        <v>2770</v>
      </c>
      <c r="D37" s="40"/>
      <c r="E37" s="389" t="s">
        <v>1009</v>
      </c>
      <c r="F37" s="38" t="s">
        <v>906</v>
      </c>
      <c r="G37" s="39">
        <v>1600</v>
      </c>
      <c r="H37" s="40"/>
      <c r="I37" s="398" t="s">
        <v>858</v>
      </c>
      <c r="J37" s="38" t="s">
        <v>617</v>
      </c>
      <c r="K37" s="39">
        <v>580</v>
      </c>
      <c r="L37" s="40"/>
      <c r="M37" s="398"/>
      <c r="N37" s="55" t="s">
        <v>1589</v>
      </c>
      <c r="O37" s="39"/>
      <c r="P37" s="40"/>
      <c r="Q37" s="398"/>
      <c r="R37" s="38" t="s">
        <v>1589</v>
      </c>
      <c r="S37" s="39"/>
      <c r="T37" s="40"/>
      <c r="U37" s="398" t="s">
        <v>1017</v>
      </c>
      <c r="V37" s="38" t="s">
        <v>1038</v>
      </c>
      <c r="W37" s="39">
        <v>30</v>
      </c>
      <c r="X37" s="40"/>
      <c r="Y37" s="398"/>
      <c r="Z37" s="55" t="s">
        <v>1589</v>
      </c>
      <c r="AA37" s="39"/>
      <c r="AB37" s="40"/>
      <c r="AC37" s="207"/>
    </row>
    <row r="38" spans="1:29" s="5" customFormat="1" ht="14.1" customHeight="1" x14ac:dyDescent="0.15">
      <c r="A38" s="391"/>
      <c r="B38" s="122" t="s">
        <v>16</v>
      </c>
      <c r="C38" s="45">
        <f>SUM(C7:C37)</f>
        <v>60660</v>
      </c>
      <c r="D38" s="76">
        <f>SUM(D7:D37)</f>
        <v>0</v>
      </c>
      <c r="E38" s="391"/>
      <c r="F38" s="122" t="s">
        <v>16</v>
      </c>
      <c r="G38" s="45">
        <f>SUM(G7:G37)</f>
        <v>29370</v>
      </c>
      <c r="H38" s="76">
        <f>SUM(H7:H37)</f>
        <v>0</v>
      </c>
      <c r="I38" s="391"/>
      <c r="J38" s="122" t="s">
        <v>16</v>
      </c>
      <c r="K38" s="45">
        <f>SUM(K7:K37)</f>
        <v>17730</v>
      </c>
      <c r="L38" s="76">
        <f>SUM(L7:L37)</f>
        <v>0</v>
      </c>
      <c r="M38" s="391"/>
      <c r="N38" s="122" t="s">
        <v>16</v>
      </c>
      <c r="O38" s="45">
        <f>SUM(O7:O37)</f>
        <v>4700</v>
      </c>
      <c r="P38" s="76">
        <f>SUM(P7:P37)</f>
        <v>0</v>
      </c>
      <c r="Q38" s="391"/>
      <c r="R38" s="122" t="s">
        <v>16</v>
      </c>
      <c r="S38" s="45">
        <f>SUM(S7:S37)</f>
        <v>1200</v>
      </c>
      <c r="T38" s="76">
        <f>SUM(T7:T37)</f>
        <v>0</v>
      </c>
      <c r="U38" s="403"/>
      <c r="V38" s="122" t="s">
        <v>16</v>
      </c>
      <c r="W38" s="45">
        <f>SUM(W7:W37)</f>
        <v>4290</v>
      </c>
      <c r="X38" s="76">
        <f>SUM(X7:X37)</f>
        <v>0</v>
      </c>
      <c r="Y38" s="391"/>
      <c r="Z38" s="122"/>
      <c r="AA38" s="45"/>
      <c r="AB38" s="76"/>
      <c r="AC38" s="207"/>
    </row>
    <row r="39" spans="1:29" s="5" customFormat="1" ht="14.1" customHeight="1" x14ac:dyDescent="0.15">
      <c r="A39" s="392"/>
      <c r="B39" s="308" t="s">
        <v>510</v>
      </c>
      <c r="C39" s="135"/>
      <c r="D39" s="127"/>
      <c r="E39" s="395"/>
      <c r="F39" s="141"/>
      <c r="G39" s="135"/>
      <c r="H39" s="127"/>
      <c r="I39" s="395"/>
      <c r="J39" s="141"/>
      <c r="K39" s="126" t="s">
        <v>500</v>
      </c>
      <c r="L39" s="155">
        <f>C44+G44+K44+O44+S44+W44+AA44</f>
        <v>12450</v>
      </c>
      <c r="M39" s="395"/>
      <c r="N39" s="141"/>
      <c r="O39" s="126" t="s">
        <v>501</v>
      </c>
      <c r="P39" s="259">
        <f>D44+H44+L44+P44+T44+X44+AB44</f>
        <v>0</v>
      </c>
      <c r="Q39" s="402"/>
      <c r="R39" s="140"/>
      <c r="S39" s="137"/>
      <c r="T39" s="137"/>
      <c r="U39" s="404"/>
      <c r="V39" s="272"/>
      <c r="W39" s="272"/>
      <c r="X39" s="273"/>
      <c r="Y39" s="405"/>
      <c r="Z39" s="274"/>
      <c r="AA39" s="272"/>
      <c r="AB39" s="275"/>
      <c r="AC39" s="207"/>
    </row>
    <row r="40" spans="1:29" s="5" customFormat="1" ht="14.1" customHeight="1" x14ac:dyDescent="0.15">
      <c r="A40" s="393" t="s">
        <v>550</v>
      </c>
      <c r="B40" s="28" t="s">
        <v>1210</v>
      </c>
      <c r="C40" s="29">
        <v>4920</v>
      </c>
      <c r="D40" s="119"/>
      <c r="E40" s="393" t="s">
        <v>1010</v>
      </c>
      <c r="F40" s="28" t="s">
        <v>618</v>
      </c>
      <c r="G40" s="29">
        <v>4820</v>
      </c>
      <c r="H40" s="30"/>
      <c r="I40" s="401"/>
      <c r="J40" s="28" t="s">
        <v>1590</v>
      </c>
      <c r="K40" s="29"/>
      <c r="L40" s="30"/>
      <c r="M40" s="401"/>
      <c r="N40" s="28" t="s">
        <v>1590</v>
      </c>
      <c r="O40" s="29"/>
      <c r="P40" s="30"/>
      <c r="Q40" s="401"/>
      <c r="R40" s="28" t="s">
        <v>1590</v>
      </c>
      <c r="S40" s="29"/>
      <c r="T40" s="30"/>
      <c r="U40" s="401" t="s">
        <v>1018</v>
      </c>
      <c r="V40" s="28" t="s">
        <v>1236</v>
      </c>
      <c r="W40" s="29">
        <v>30</v>
      </c>
      <c r="X40" s="30"/>
      <c r="Y40" s="401"/>
      <c r="Z40" s="28" t="s">
        <v>653</v>
      </c>
      <c r="AA40" s="29"/>
      <c r="AB40" s="30"/>
      <c r="AC40" s="207"/>
    </row>
    <row r="41" spans="1:29" ht="14.1" customHeight="1" x14ac:dyDescent="0.15">
      <c r="A41" s="388" t="s">
        <v>551</v>
      </c>
      <c r="B41" s="20" t="s">
        <v>1211</v>
      </c>
      <c r="C41" s="21">
        <v>690</v>
      </c>
      <c r="D41" s="120"/>
      <c r="E41" s="388"/>
      <c r="F41" s="20"/>
      <c r="G41" s="204"/>
      <c r="H41" s="22"/>
      <c r="I41" s="387"/>
      <c r="J41" s="20"/>
      <c r="K41" s="204"/>
      <c r="L41" s="22"/>
      <c r="M41" s="387"/>
      <c r="N41" s="20"/>
      <c r="O41" s="204"/>
      <c r="P41" s="22"/>
      <c r="Q41" s="387"/>
      <c r="R41" s="20"/>
      <c r="S41" s="204"/>
      <c r="T41" s="22"/>
      <c r="U41" s="387"/>
      <c r="V41" s="20"/>
      <c r="W41" s="21"/>
      <c r="X41" s="22"/>
      <c r="Y41" s="387"/>
      <c r="Z41" s="20"/>
      <c r="AA41" s="204"/>
      <c r="AB41" s="22"/>
    </row>
    <row r="42" spans="1:29" s="3" customFormat="1" ht="14.1" customHeight="1" x14ac:dyDescent="0.15">
      <c r="A42" s="415" t="s">
        <v>1502</v>
      </c>
      <c r="B42" s="38" t="s">
        <v>877</v>
      </c>
      <c r="C42" s="39">
        <v>1660</v>
      </c>
      <c r="D42" s="40"/>
      <c r="E42" s="396" t="s">
        <v>1503</v>
      </c>
      <c r="F42" s="38" t="s">
        <v>599</v>
      </c>
      <c r="G42" s="39">
        <v>240</v>
      </c>
      <c r="H42" s="40"/>
      <c r="I42" s="396"/>
      <c r="J42" s="38" t="s">
        <v>1591</v>
      </c>
      <c r="K42" s="39"/>
      <c r="L42" s="40"/>
      <c r="M42" s="396"/>
      <c r="N42" s="38" t="s">
        <v>1591</v>
      </c>
      <c r="O42" s="39"/>
      <c r="P42" s="40"/>
      <c r="Q42" s="396"/>
      <c r="R42" s="38" t="s">
        <v>1591</v>
      </c>
      <c r="S42" s="39"/>
      <c r="T42" s="40"/>
      <c r="U42" s="389"/>
      <c r="V42" s="38" t="s">
        <v>1591</v>
      </c>
      <c r="W42" s="39"/>
      <c r="X42" s="40"/>
      <c r="Y42" s="396"/>
      <c r="Z42" s="38" t="s">
        <v>648</v>
      </c>
      <c r="AA42" s="39"/>
      <c r="AB42" s="40"/>
      <c r="AC42" s="334"/>
    </row>
    <row r="43" spans="1:29" s="3" customFormat="1" ht="14.1" customHeight="1" x14ac:dyDescent="0.15">
      <c r="A43" s="394"/>
      <c r="B43" s="47"/>
      <c r="C43" s="48"/>
      <c r="D43" s="34"/>
      <c r="E43" s="397" t="s">
        <v>1504</v>
      </c>
      <c r="F43" s="47" t="s">
        <v>760</v>
      </c>
      <c r="G43" s="48">
        <v>90</v>
      </c>
      <c r="H43" s="34"/>
      <c r="I43" s="397"/>
      <c r="J43" s="47"/>
      <c r="K43" s="48"/>
      <c r="L43" s="34"/>
      <c r="M43" s="397"/>
      <c r="N43" s="47"/>
      <c r="O43" s="48"/>
      <c r="P43" s="34"/>
      <c r="Q43" s="397"/>
      <c r="R43" s="47"/>
      <c r="S43" s="48"/>
      <c r="T43" s="34"/>
      <c r="U43" s="394"/>
      <c r="V43" s="47"/>
      <c r="W43" s="48"/>
      <c r="X43" s="34"/>
      <c r="Y43" s="397"/>
      <c r="Z43" s="47"/>
      <c r="AA43" s="48"/>
      <c r="AB43" s="34"/>
      <c r="AC43" s="207"/>
    </row>
    <row r="44" spans="1:29" ht="14.1" customHeight="1" x14ac:dyDescent="0.15">
      <c r="A44" s="391"/>
      <c r="B44" s="122" t="s">
        <v>16</v>
      </c>
      <c r="C44" s="45">
        <f>SUM(C40:C43)</f>
        <v>7270</v>
      </c>
      <c r="D44" s="186">
        <f>SUM(D40:D43)</f>
        <v>0</v>
      </c>
      <c r="E44" s="391"/>
      <c r="F44" s="122" t="s">
        <v>16</v>
      </c>
      <c r="G44" s="45">
        <f>SUM(G40:G43)</f>
        <v>5150</v>
      </c>
      <c r="H44" s="186">
        <f>SUM(H40:H43)</f>
        <v>0</v>
      </c>
      <c r="I44" s="391"/>
      <c r="J44" s="122"/>
      <c r="K44" s="45"/>
      <c r="L44" s="186"/>
      <c r="M44" s="391"/>
      <c r="N44" s="122"/>
      <c r="O44" s="45"/>
      <c r="P44" s="186"/>
      <c r="Q44" s="391"/>
      <c r="R44" s="122"/>
      <c r="S44" s="45"/>
      <c r="T44" s="186"/>
      <c r="U44" s="403"/>
      <c r="V44" s="122" t="s">
        <v>16</v>
      </c>
      <c r="W44" s="45">
        <f>SUM(W40:W43)</f>
        <v>30</v>
      </c>
      <c r="X44" s="186">
        <f>SUM(X40:X43)</f>
        <v>0</v>
      </c>
      <c r="Y44" s="391"/>
      <c r="Z44" s="122"/>
      <c r="AA44" s="45"/>
      <c r="AB44" s="27"/>
    </row>
    <row r="45" spans="1:29" ht="14.1" customHeight="1" x14ac:dyDescent="0.15">
      <c r="A45" s="391"/>
      <c r="B45" s="265" t="s">
        <v>502</v>
      </c>
      <c r="C45" s="45">
        <f>C38+C44</f>
        <v>67930</v>
      </c>
      <c r="D45" s="186">
        <f>D38+D44</f>
        <v>0</v>
      </c>
      <c r="E45" s="391"/>
      <c r="F45" s="265" t="s">
        <v>502</v>
      </c>
      <c r="G45" s="45">
        <f>G38+G44</f>
        <v>34520</v>
      </c>
      <c r="H45" s="186">
        <f>H38+H44</f>
        <v>0</v>
      </c>
      <c r="I45" s="391"/>
      <c r="J45" s="265" t="s">
        <v>502</v>
      </c>
      <c r="K45" s="45">
        <f>K38+K44</f>
        <v>17730</v>
      </c>
      <c r="L45" s="186">
        <f>L38+L44</f>
        <v>0</v>
      </c>
      <c r="M45" s="391"/>
      <c r="N45" s="265" t="s">
        <v>502</v>
      </c>
      <c r="O45" s="45">
        <f>O38+O44</f>
        <v>4700</v>
      </c>
      <c r="P45" s="186">
        <f>P38+P44</f>
        <v>0</v>
      </c>
      <c r="Q45" s="391"/>
      <c r="R45" s="265" t="s">
        <v>502</v>
      </c>
      <c r="S45" s="45">
        <f>S38+S44</f>
        <v>1200</v>
      </c>
      <c r="T45" s="186">
        <f>T38+T44</f>
        <v>0</v>
      </c>
      <c r="U45" s="403"/>
      <c r="V45" s="265" t="s">
        <v>502</v>
      </c>
      <c r="W45" s="45">
        <f>W38+W44</f>
        <v>4320</v>
      </c>
      <c r="X45" s="186">
        <f>X38+X44</f>
        <v>0</v>
      </c>
      <c r="Y45" s="391"/>
      <c r="Z45" s="265"/>
      <c r="AA45" s="45"/>
      <c r="AB45" s="27"/>
    </row>
    <row r="46" spans="1:29" ht="14.1" customHeight="1" x14ac:dyDescent="0.15">
      <c r="B46" s="416" t="s">
        <v>871</v>
      </c>
      <c r="C46" s="417"/>
      <c r="D46" s="416" t="s">
        <v>1556</v>
      </c>
      <c r="E46" s="416"/>
      <c r="F46" s="418"/>
      <c r="G46" s="417"/>
      <c r="H46" s="418"/>
      <c r="I46" s="416"/>
      <c r="J46" s="418"/>
      <c r="K46" s="417"/>
      <c r="L46" s="416" t="s">
        <v>1478</v>
      </c>
      <c r="M46" s="416"/>
      <c r="N46" s="418"/>
      <c r="O46" s="417"/>
      <c r="P46" s="417"/>
      <c r="Q46" s="416"/>
      <c r="R46" s="416" t="s">
        <v>1549</v>
      </c>
      <c r="S46" s="416"/>
      <c r="T46" s="416"/>
      <c r="X46" s="31"/>
      <c r="AA46" s="94"/>
      <c r="AB46" s="160" t="s">
        <v>1468</v>
      </c>
    </row>
    <row r="47" spans="1:29" ht="12.95" customHeight="1" x14ac:dyDescent="0.15">
      <c r="B47" s="418"/>
      <c r="C47" s="417"/>
      <c r="D47" s="416"/>
      <c r="Q47" s="416"/>
      <c r="R47" s="418"/>
      <c r="S47" s="416"/>
      <c r="T47" s="417"/>
    </row>
  </sheetData>
  <sheetProtection algorithmName="SHA-512" hashValue="kd4QmwF+IWearHcO84rcdL0DRToeVrpVD3KC1RfdBSy98o+70mU6Xky/F3Q4kqd94TFFT2NP8qh8uQWWgTlsjQ==" saltValue="uwc6vzWUfkqaNIbOyTapn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zoomScale="90" zoomScaleNormal="90" zoomScaleSheetLayoutView="90" workbookViewId="0">
      <selection activeCell="C10" sqref="C10"/>
    </sheetView>
  </sheetViews>
  <sheetFormatPr defaultColWidth="7.625" defaultRowHeight="14.45" customHeight="1" x14ac:dyDescent="0.15"/>
  <cols>
    <col min="1" max="1" width="15.625" style="285" customWidth="1"/>
    <col min="2" max="2" width="7.625" style="5" customWidth="1"/>
    <col min="3" max="3" width="7.625" style="217" customWidth="1"/>
    <col min="4" max="4" width="7.625" style="5" customWidth="1"/>
    <col min="5" max="5" width="7.625" style="217" customWidth="1"/>
    <col min="6" max="6" width="7.625" style="5" customWidth="1"/>
    <col min="7" max="7" width="7.625" style="217" customWidth="1"/>
    <col min="8" max="8" width="7.625" style="5" customWidth="1"/>
    <col min="9" max="9" width="7.625" style="217" customWidth="1"/>
    <col min="10" max="10" width="7.625" style="5" customWidth="1"/>
    <col min="11" max="11" width="7.625" style="217" customWidth="1"/>
    <col min="12" max="12" width="7.625" style="5" customWidth="1"/>
    <col min="13" max="13" width="7.625" style="217" customWidth="1"/>
    <col min="14" max="14" width="7.625" style="5" customWidth="1"/>
    <col min="15" max="15" width="7.625" style="217" customWidth="1"/>
    <col min="16" max="16" width="7.625" style="5" customWidth="1"/>
    <col min="17" max="17" width="7.625" style="217" customWidth="1"/>
    <col min="18" max="18" width="7.625" style="5" customWidth="1"/>
    <col min="19" max="19" width="7.625" style="217" customWidth="1"/>
    <col min="20" max="20" width="3.625" style="149" customWidth="1"/>
    <col min="21" max="21" width="2.625" style="250" customWidth="1"/>
    <col min="22" max="16384" width="7.625" style="251"/>
  </cols>
  <sheetData>
    <row r="1" spans="1:22" s="278" customFormat="1" ht="15" customHeight="1" x14ac:dyDescent="0.15">
      <c r="A1" s="277"/>
      <c r="C1" s="279"/>
      <c r="E1" s="277"/>
      <c r="G1" s="279"/>
      <c r="I1" s="277"/>
      <c r="K1" s="279"/>
      <c r="M1" s="277"/>
      <c r="O1" s="279"/>
      <c r="P1" s="279"/>
      <c r="Q1" s="279"/>
      <c r="S1" s="279"/>
      <c r="T1" s="247" t="s">
        <v>1625</v>
      </c>
      <c r="U1" s="270"/>
    </row>
    <row r="2" spans="1:22" s="278" customFormat="1" ht="15" customHeight="1" x14ac:dyDescent="0.15">
      <c r="A2" s="277"/>
      <c r="C2" s="279"/>
      <c r="E2" s="277"/>
      <c r="G2" s="279"/>
      <c r="I2" s="277"/>
      <c r="K2" s="279"/>
      <c r="M2" s="277"/>
      <c r="O2" s="279"/>
      <c r="P2" s="279"/>
      <c r="Q2" s="279"/>
      <c r="S2" s="279"/>
      <c r="T2" s="280" t="s">
        <v>428</v>
      </c>
      <c r="U2" s="270"/>
    </row>
    <row r="3" spans="1:22" s="278" customFormat="1" ht="15" customHeight="1" x14ac:dyDescent="0.15">
      <c r="A3" s="277"/>
      <c r="C3" s="279"/>
      <c r="E3" s="277"/>
      <c r="G3" s="279"/>
      <c r="I3" s="277"/>
      <c r="K3" s="279"/>
      <c r="M3" s="277"/>
      <c r="O3" s="279"/>
      <c r="P3" s="279"/>
      <c r="Q3" s="279"/>
      <c r="S3" s="279"/>
      <c r="T3" s="281"/>
      <c r="U3" s="270"/>
    </row>
    <row r="4" spans="1:22" ht="5.0999999999999996" customHeight="1" x14ac:dyDescent="0.15">
      <c r="A4" s="250"/>
      <c r="B4" s="251"/>
      <c r="C4" s="251"/>
      <c r="D4" s="251"/>
      <c r="E4" s="251"/>
      <c r="F4" s="251"/>
      <c r="G4" s="251"/>
      <c r="H4" s="251"/>
      <c r="I4" s="251"/>
      <c r="J4" s="251"/>
      <c r="K4" s="251"/>
      <c r="L4" s="251"/>
      <c r="M4" s="251"/>
      <c r="N4" s="251"/>
      <c r="O4" s="251"/>
      <c r="P4" s="251"/>
      <c r="Q4" s="251"/>
      <c r="R4" s="251"/>
      <c r="S4" s="251"/>
      <c r="T4" s="280"/>
    </row>
    <row r="5" spans="1:22" ht="15" customHeight="1" x14ac:dyDescent="0.15">
      <c r="A5" s="250"/>
      <c r="B5" s="251"/>
      <c r="C5" s="251"/>
      <c r="D5" s="251"/>
      <c r="E5" s="251"/>
      <c r="F5" s="251"/>
      <c r="G5" s="251"/>
      <c r="H5" s="251"/>
      <c r="I5" s="251"/>
      <c r="J5" s="251"/>
      <c r="K5" s="251"/>
      <c r="L5" s="251"/>
      <c r="M5" s="251"/>
      <c r="N5" s="251"/>
      <c r="O5" s="251"/>
      <c r="P5" s="251"/>
      <c r="Q5" s="251"/>
      <c r="R5" s="251"/>
      <c r="S5" s="251"/>
      <c r="T5" s="280"/>
      <c r="U5" s="238" t="s">
        <v>413</v>
      </c>
    </row>
    <row r="6" spans="1:22" ht="15" customHeight="1" x14ac:dyDescent="0.15">
      <c r="A6" s="251" t="s">
        <v>441</v>
      </c>
      <c r="B6" s="251"/>
      <c r="C6" s="251"/>
      <c r="D6" s="251"/>
      <c r="E6" s="251"/>
      <c r="F6" s="251"/>
      <c r="G6" s="251"/>
      <c r="H6" s="251"/>
      <c r="I6" s="251"/>
      <c r="J6" s="251"/>
      <c r="K6" s="251"/>
      <c r="L6" s="251"/>
      <c r="M6" s="251"/>
      <c r="N6" s="251"/>
      <c r="O6" s="251"/>
      <c r="P6" s="251"/>
      <c r="Q6" s="251"/>
      <c r="R6" s="251"/>
      <c r="S6" s="251"/>
      <c r="T6" s="280"/>
      <c r="U6" s="239" t="s">
        <v>420</v>
      </c>
    </row>
    <row r="7" spans="1:22" ht="15" customHeight="1" x14ac:dyDescent="0.15">
      <c r="A7" s="250"/>
      <c r="B7" s="251"/>
      <c r="C7" s="251"/>
      <c r="D7" s="251"/>
      <c r="E7" s="251"/>
      <c r="F7" s="251"/>
      <c r="G7" s="251"/>
      <c r="H7" s="251"/>
      <c r="I7" s="251"/>
      <c r="J7" s="251"/>
      <c r="K7" s="251"/>
      <c r="L7" s="251"/>
      <c r="M7" s="251"/>
      <c r="N7" s="251"/>
      <c r="O7" s="251"/>
      <c r="P7" s="251"/>
      <c r="Q7" s="251"/>
      <c r="R7" s="251"/>
      <c r="S7" s="251"/>
      <c r="T7" s="280"/>
      <c r="U7" s="240" t="s">
        <v>442</v>
      </c>
    </row>
    <row r="8" spans="1:22" ht="15" customHeight="1" x14ac:dyDescent="0.15">
      <c r="A8" s="218"/>
      <c r="B8" s="214" t="s">
        <v>443</v>
      </c>
      <c r="C8" s="213" t="s">
        <v>444</v>
      </c>
      <c r="D8" s="212" t="s">
        <v>445</v>
      </c>
      <c r="E8" s="213" t="s">
        <v>444</v>
      </c>
      <c r="F8" s="212" t="s">
        <v>446</v>
      </c>
      <c r="G8" s="213" t="s">
        <v>444</v>
      </c>
      <c r="H8" s="212" t="s">
        <v>447</v>
      </c>
      <c r="I8" s="213" t="s">
        <v>444</v>
      </c>
      <c r="J8" s="212" t="s">
        <v>448</v>
      </c>
      <c r="K8" s="213" t="s">
        <v>444</v>
      </c>
      <c r="L8" s="212" t="s">
        <v>449</v>
      </c>
      <c r="M8" s="213" t="s">
        <v>444</v>
      </c>
      <c r="N8" s="212" t="s">
        <v>450</v>
      </c>
      <c r="O8" s="221" t="s">
        <v>444</v>
      </c>
      <c r="P8" s="220"/>
      <c r="Q8" s="213"/>
      <c r="R8" s="214" t="s">
        <v>451</v>
      </c>
      <c r="S8" s="215" t="s">
        <v>452</v>
      </c>
      <c r="T8" s="231"/>
      <c r="V8" s="217"/>
    </row>
    <row r="9" spans="1:22" ht="15" customHeight="1" x14ac:dyDescent="0.15">
      <c r="A9" s="219" t="s">
        <v>642</v>
      </c>
      <c r="B9" s="222" t="s">
        <v>453</v>
      </c>
      <c r="C9" s="223" t="s">
        <v>454</v>
      </c>
      <c r="D9" s="224" t="s">
        <v>453</v>
      </c>
      <c r="E9" s="224" t="s">
        <v>454</v>
      </c>
      <c r="F9" s="222" t="s">
        <v>453</v>
      </c>
      <c r="G9" s="224" t="s">
        <v>454</v>
      </c>
      <c r="H9" s="222" t="s">
        <v>453</v>
      </c>
      <c r="I9" s="224" t="s">
        <v>454</v>
      </c>
      <c r="J9" s="222" t="s">
        <v>453</v>
      </c>
      <c r="K9" s="224" t="s">
        <v>454</v>
      </c>
      <c r="L9" s="222" t="s">
        <v>453</v>
      </c>
      <c r="M9" s="224" t="s">
        <v>454</v>
      </c>
      <c r="N9" s="222" t="s">
        <v>453</v>
      </c>
      <c r="O9" s="226" t="s">
        <v>454</v>
      </c>
      <c r="P9" s="222"/>
      <c r="Q9" s="223"/>
      <c r="R9" s="222" t="s">
        <v>453</v>
      </c>
      <c r="S9" s="223" t="s">
        <v>454</v>
      </c>
      <c r="T9" s="230" t="s">
        <v>455</v>
      </c>
      <c r="V9" s="255"/>
    </row>
    <row r="10" spans="1:22" ht="17.45" customHeight="1" x14ac:dyDescent="0.15">
      <c r="A10" s="375" t="s">
        <v>456</v>
      </c>
      <c r="B10" s="348">
        <f>B59</f>
        <v>28250</v>
      </c>
      <c r="C10" s="349">
        <f t="shared" ref="C10:O11" si="0">C59</f>
        <v>0</v>
      </c>
      <c r="D10" s="348">
        <f t="shared" si="0"/>
        <v>2250</v>
      </c>
      <c r="E10" s="349">
        <f t="shared" si="0"/>
        <v>0</v>
      </c>
      <c r="F10" s="348">
        <f t="shared" si="0"/>
        <v>1800</v>
      </c>
      <c r="G10" s="349">
        <f t="shared" si="0"/>
        <v>0</v>
      </c>
      <c r="H10" s="348"/>
      <c r="I10" s="349"/>
      <c r="J10" s="348"/>
      <c r="K10" s="349"/>
      <c r="L10" s="348"/>
      <c r="M10" s="349"/>
      <c r="N10" s="348">
        <f t="shared" si="0"/>
        <v>5350</v>
      </c>
      <c r="O10" s="349">
        <f t="shared" si="0"/>
        <v>0</v>
      </c>
      <c r="P10" s="21"/>
      <c r="Q10" s="349"/>
      <c r="R10" s="345">
        <f>B10+D10+F10+H10+J10+L10+N10+P10</f>
        <v>37650</v>
      </c>
      <c r="S10" s="342">
        <f>C10+E10+G10+I10+K10+M10+O10+Q10</f>
        <v>0</v>
      </c>
      <c r="T10" s="346">
        <v>1</v>
      </c>
    </row>
    <row r="11" spans="1:22" ht="17.45" customHeight="1" x14ac:dyDescent="0.15">
      <c r="A11" s="376" t="s">
        <v>457</v>
      </c>
      <c r="B11" s="348">
        <f>B60</f>
        <v>27400</v>
      </c>
      <c r="C11" s="349">
        <f t="shared" si="0"/>
        <v>0</v>
      </c>
      <c r="D11" s="348">
        <f t="shared" si="0"/>
        <v>2260</v>
      </c>
      <c r="E11" s="349">
        <f t="shared" si="0"/>
        <v>0</v>
      </c>
      <c r="F11" s="348">
        <f t="shared" si="0"/>
        <v>2320</v>
      </c>
      <c r="G11" s="349">
        <f t="shared" si="0"/>
        <v>0</v>
      </c>
      <c r="H11" s="348"/>
      <c r="I11" s="349"/>
      <c r="J11" s="348"/>
      <c r="K11" s="349"/>
      <c r="L11" s="348"/>
      <c r="M11" s="349"/>
      <c r="N11" s="348">
        <f t="shared" si="0"/>
        <v>1270</v>
      </c>
      <c r="O11" s="349">
        <f t="shared" si="0"/>
        <v>0</v>
      </c>
      <c r="P11" s="21"/>
      <c r="Q11" s="349"/>
      <c r="R11" s="351">
        <f t="shared" ref="R11:R35" si="1">B11+D11+F11+H11+J11+L11+N11+P11</f>
        <v>33250</v>
      </c>
      <c r="S11" s="349">
        <f t="shared" ref="S11:S35" si="2">C11+E11+G11+I11+K11+M11+O11+Q11</f>
        <v>0</v>
      </c>
      <c r="T11" s="352">
        <v>1</v>
      </c>
    </row>
    <row r="12" spans="1:22" ht="17.45" customHeight="1" x14ac:dyDescent="0.15">
      <c r="A12" s="376" t="s">
        <v>458</v>
      </c>
      <c r="B12" s="348">
        <f>B61</f>
        <v>23800</v>
      </c>
      <c r="C12" s="349">
        <f t="shared" ref="C12:G12" si="3">C61</f>
        <v>0</v>
      </c>
      <c r="D12" s="366">
        <f t="shared" si="3"/>
        <v>2140</v>
      </c>
      <c r="E12" s="349">
        <f t="shared" si="3"/>
        <v>0</v>
      </c>
      <c r="F12" s="348">
        <f t="shared" si="3"/>
        <v>5000</v>
      </c>
      <c r="G12" s="349">
        <f t="shared" si="3"/>
        <v>0</v>
      </c>
      <c r="H12" s="366"/>
      <c r="I12" s="349"/>
      <c r="J12" s="348"/>
      <c r="K12" s="349"/>
      <c r="L12" s="366"/>
      <c r="M12" s="349"/>
      <c r="N12" s="348"/>
      <c r="O12" s="349"/>
      <c r="P12" s="37"/>
      <c r="Q12" s="349"/>
      <c r="R12" s="351">
        <f t="shared" si="1"/>
        <v>30940</v>
      </c>
      <c r="S12" s="349">
        <f t="shared" si="2"/>
        <v>0</v>
      </c>
      <c r="T12" s="352">
        <v>2</v>
      </c>
    </row>
    <row r="13" spans="1:22" ht="17.45" customHeight="1" x14ac:dyDescent="0.15">
      <c r="A13" s="347" t="s">
        <v>459</v>
      </c>
      <c r="B13" s="348">
        <f>B65</f>
        <v>46080</v>
      </c>
      <c r="C13" s="349">
        <f t="shared" ref="C13:G13" si="4">C65</f>
        <v>0</v>
      </c>
      <c r="D13" s="348">
        <f t="shared" si="4"/>
        <v>3600</v>
      </c>
      <c r="E13" s="349">
        <f t="shared" si="4"/>
        <v>0</v>
      </c>
      <c r="F13" s="348">
        <f t="shared" si="4"/>
        <v>3620</v>
      </c>
      <c r="G13" s="349">
        <f t="shared" si="4"/>
        <v>0</v>
      </c>
      <c r="H13" s="366"/>
      <c r="I13" s="349"/>
      <c r="J13" s="348"/>
      <c r="K13" s="349"/>
      <c r="L13" s="366"/>
      <c r="M13" s="349"/>
      <c r="N13" s="348"/>
      <c r="O13" s="349"/>
      <c r="P13" s="37"/>
      <c r="Q13" s="349"/>
      <c r="R13" s="351">
        <f t="shared" si="1"/>
        <v>53300</v>
      </c>
      <c r="S13" s="349">
        <f t="shared" si="2"/>
        <v>0</v>
      </c>
      <c r="T13" s="352">
        <v>3</v>
      </c>
    </row>
    <row r="14" spans="1:22" ht="17.45" customHeight="1" x14ac:dyDescent="0.15">
      <c r="A14" s="347" t="s">
        <v>460</v>
      </c>
      <c r="B14" s="348">
        <f>B66</f>
        <v>31890</v>
      </c>
      <c r="C14" s="349">
        <f t="shared" ref="C14:G14" si="5">C66</f>
        <v>0</v>
      </c>
      <c r="D14" s="37">
        <f t="shared" si="5"/>
        <v>3370</v>
      </c>
      <c r="E14" s="350">
        <f t="shared" si="5"/>
        <v>0</v>
      </c>
      <c r="F14" s="348">
        <f t="shared" si="5"/>
        <v>1100</v>
      </c>
      <c r="G14" s="349">
        <f t="shared" si="5"/>
        <v>0</v>
      </c>
      <c r="H14" s="366"/>
      <c r="I14" s="349"/>
      <c r="J14" s="348"/>
      <c r="K14" s="349"/>
      <c r="L14" s="366"/>
      <c r="M14" s="349"/>
      <c r="N14" s="351"/>
      <c r="O14" s="349"/>
      <c r="P14" s="37"/>
      <c r="Q14" s="349"/>
      <c r="R14" s="351">
        <f t="shared" si="1"/>
        <v>36360</v>
      </c>
      <c r="S14" s="349">
        <f t="shared" si="2"/>
        <v>0</v>
      </c>
      <c r="T14" s="352">
        <v>3</v>
      </c>
    </row>
    <row r="15" spans="1:22" ht="17.45" customHeight="1" x14ac:dyDescent="0.15">
      <c r="A15" s="347" t="s">
        <v>461</v>
      </c>
      <c r="B15" s="348">
        <f>B63</f>
        <v>14200</v>
      </c>
      <c r="C15" s="349">
        <f t="shared" ref="C15:G15" si="6">C63</f>
        <v>0</v>
      </c>
      <c r="D15" s="348">
        <f t="shared" si="6"/>
        <v>2310</v>
      </c>
      <c r="E15" s="349">
        <f t="shared" si="6"/>
        <v>0</v>
      </c>
      <c r="F15" s="348">
        <f t="shared" si="6"/>
        <v>900</v>
      </c>
      <c r="G15" s="349">
        <f t="shared" si="6"/>
        <v>0</v>
      </c>
      <c r="H15" s="348"/>
      <c r="I15" s="349"/>
      <c r="J15" s="348"/>
      <c r="K15" s="349"/>
      <c r="L15" s="348"/>
      <c r="M15" s="349"/>
      <c r="N15" s="348"/>
      <c r="O15" s="349"/>
      <c r="P15" s="21"/>
      <c r="Q15" s="349"/>
      <c r="R15" s="351">
        <f t="shared" si="1"/>
        <v>17410</v>
      </c>
      <c r="S15" s="349">
        <f t="shared" si="2"/>
        <v>0</v>
      </c>
      <c r="T15" s="352">
        <v>2</v>
      </c>
    </row>
    <row r="16" spans="1:22" ht="17.45" customHeight="1" x14ac:dyDescent="0.15">
      <c r="A16" s="347" t="s">
        <v>462</v>
      </c>
      <c r="B16" s="348">
        <f>B67</f>
        <v>34850</v>
      </c>
      <c r="C16" s="349">
        <f t="shared" ref="C16:O16" si="7">C67</f>
        <v>0</v>
      </c>
      <c r="D16" s="348">
        <f t="shared" si="7"/>
        <v>3370</v>
      </c>
      <c r="E16" s="349">
        <f t="shared" si="7"/>
        <v>0</v>
      </c>
      <c r="F16" s="348">
        <f t="shared" si="7"/>
        <v>4740</v>
      </c>
      <c r="G16" s="349">
        <f t="shared" si="7"/>
        <v>0</v>
      </c>
      <c r="H16" s="348"/>
      <c r="I16" s="349"/>
      <c r="J16" s="348"/>
      <c r="K16" s="349"/>
      <c r="L16" s="348"/>
      <c r="M16" s="349"/>
      <c r="N16" s="348">
        <f t="shared" si="7"/>
        <v>460</v>
      </c>
      <c r="O16" s="349">
        <f t="shared" si="7"/>
        <v>0</v>
      </c>
      <c r="P16" s="21"/>
      <c r="Q16" s="349"/>
      <c r="R16" s="351">
        <f t="shared" si="1"/>
        <v>43420</v>
      </c>
      <c r="S16" s="349">
        <f t="shared" si="2"/>
        <v>0</v>
      </c>
      <c r="T16" s="352">
        <v>4</v>
      </c>
    </row>
    <row r="17" spans="1:20" ht="17.45" customHeight="1" x14ac:dyDescent="0.15">
      <c r="A17" s="347" t="s">
        <v>463</v>
      </c>
      <c r="B17" s="348">
        <f>B68</f>
        <v>27350</v>
      </c>
      <c r="C17" s="349">
        <f t="shared" ref="C17:G17" si="8">C68</f>
        <v>0</v>
      </c>
      <c r="D17" s="37">
        <f t="shared" si="8"/>
        <v>2250</v>
      </c>
      <c r="E17" s="350">
        <f t="shared" si="8"/>
        <v>0</v>
      </c>
      <c r="F17" s="348">
        <f t="shared" si="8"/>
        <v>3670</v>
      </c>
      <c r="G17" s="349">
        <f t="shared" si="8"/>
        <v>0</v>
      </c>
      <c r="H17" s="37"/>
      <c r="I17" s="350"/>
      <c r="J17" s="351"/>
      <c r="K17" s="349"/>
      <c r="L17" s="21"/>
      <c r="M17" s="349"/>
      <c r="N17" s="351"/>
      <c r="O17" s="349"/>
      <c r="P17" s="21"/>
      <c r="Q17" s="349"/>
      <c r="R17" s="351">
        <f t="shared" si="1"/>
        <v>33270</v>
      </c>
      <c r="S17" s="349">
        <f t="shared" si="2"/>
        <v>0</v>
      </c>
      <c r="T17" s="352">
        <v>4</v>
      </c>
    </row>
    <row r="18" spans="1:20" ht="17.45" customHeight="1" x14ac:dyDescent="0.15">
      <c r="A18" s="347" t="s">
        <v>464</v>
      </c>
      <c r="B18" s="348">
        <f t="shared" ref="B18:G18" si="9">B71+B78</f>
        <v>39480</v>
      </c>
      <c r="C18" s="349">
        <f t="shared" si="9"/>
        <v>0</v>
      </c>
      <c r="D18" s="348">
        <f t="shared" si="9"/>
        <v>6790</v>
      </c>
      <c r="E18" s="349">
        <f t="shared" si="9"/>
        <v>0</v>
      </c>
      <c r="F18" s="348">
        <f t="shared" si="9"/>
        <v>8500</v>
      </c>
      <c r="G18" s="349">
        <f t="shared" si="9"/>
        <v>0</v>
      </c>
      <c r="H18" s="348"/>
      <c r="I18" s="349"/>
      <c r="J18" s="351"/>
      <c r="K18" s="349"/>
      <c r="L18" s="21"/>
      <c r="M18" s="349"/>
      <c r="N18" s="348"/>
      <c r="O18" s="349"/>
      <c r="P18" s="21"/>
      <c r="Q18" s="349"/>
      <c r="R18" s="351">
        <f>B18+D18+F18+H18+J18+L18+N18+P18</f>
        <v>54770</v>
      </c>
      <c r="S18" s="349">
        <f t="shared" si="2"/>
        <v>0</v>
      </c>
      <c r="T18" s="352" t="s">
        <v>810</v>
      </c>
    </row>
    <row r="19" spans="1:20" ht="17.45" customHeight="1" x14ac:dyDescent="0.15">
      <c r="A19" s="347" t="s">
        <v>465</v>
      </c>
      <c r="B19" s="348">
        <f t="shared" ref="B19:G19" si="10">B76</f>
        <v>5490</v>
      </c>
      <c r="C19" s="349">
        <f t="shared" si="10"/>
        <v>0</v>
      </c>
      <c r="D19" s="348">
        <f t="shared" si="10"/>
        <v>1330</v>
      </c>
      <c r="E19" s="349">
        <f t="shared" si="10"/>
        <v>0</v>
      </c>
      <c r="F19" s="348">
        <f t="shared" si="10"/>
        <v>190</v>
      </c>
      <c r="G19" s="349">
        <f t="shared" si="10"/>
        <v>0</v>
      </c>
      <c r="H19" s="348"/>
      <c r="I19" s="349"/>
      <c r="J19" s="348"/>
      <c r="K19" s="349"/>
      <c r="L19" s="348"/>
      <c r="M19" s="349"/>
      <c r="N19" s="348"/>
      <c r="O19" s="349"/>
      <c r="P19" s="21"/>
      <c r="Q19" s="349"/>
      <c r="R19" s="351">
        <f t="shared" si="1"/>
        <v>7010</v>
      </c>
      <c r="S19" s="349">
        <f t="shared" si="2"/>
        <v>0</v>
      </c>
      <c r="T19" s="368">
        <v>11</v>
      </c>
    </row>
    <row r="20" spans="1:20" ht="17.45" customHeight="1" x14ac:dyDescent="0.15">
      <c r="A20" s="347" t="s">
        <v>466</v>
      </c>
      <c r="B20" s="348">
        <f t="shared" ref="B20:E20" si="11">B91</f>
        <v>19680</v>
      </c>
      <c r="C20" s="349">
        <f t="shared" si="11"/>
        <v>0</v>
      </c>
      <c r="D20" s="37">
        <f t="shared" si="11"/>
        <v>5070</v>
      </c>
      <c r="E20" s="350">
        <f t="shared" si="11"/>
        <v>0</v>
      </c>
      <c r="F20" s="348"/>
      <c r="G20" s="349"/>
      <c r="H20" s="37"/>
      <c r="I20" s="350"/>
      <c r="J20" s="351">
        <f>J91</f>
        <v>1290</v>
      </c>
      <c r="K20" s="349">
        <f>K91</f>
        <v>0</v>
      </c>
      <c r="L20" s="21"/>
      <c r="M20" s="349"/>
      <c r="N20" s="351"/>
      <c r="O20" s="349"/>
      <c r="P20" s="21"/>
      <c r="Q20" s="349"/>
      <c r="R20" s="351">
        <f t="shared" si="1"/>
        <v>26040</v>
      </c>
      <c r="S20" s="349">
        <f t="shared" si="2"/>
        <v>0</v>
      </c>
      <c r="T20" s="368">
        <v>12</v>
      </c>
    </row>
    <row r="21" spans="1:20" ht="17.45" customHeight="1" x14ac:dyDescent="0.15">
      <c r="A21" s="347" t="s">
        <v>467</v>
      </c>
      <c r="B21" s="348">
        <f t="shared" ref="B21:I21" si="12">B93</f>
        <v>23960</v>
      </c>
      <c r="C21" s="349">
        <f t="shared" si="12"/>
        <v>0</v>
      </c>
      <c r="D21" s="348">
        <f t="shared" si="12"/>
        <v>7540</v>
      </c>
      <c r="E21" s="349">
        <f t="shared" si="12"/>
        <v>0</v>
      </c>
      <c r="F21" s="348">
        <f t="shared" si="12"/>
        <v>3680</v>
      </c>
      <c r="G21" s="349">
        <f t="shared" si="12"/>
        <v>0</v>
      </c>
      <c r="H21" s="348">
        <f t="shared" si="12"/>
        <v>2030</v>
      </c>
      <c r="I21" s="349">
        <f t="shared" si="12"/>
        <v>0</v>
      </c>
      <c r="J21" s="348"/>
      <c r="K21" s="349"/>
      <c r="L21" s="348"/>
      <c r="M21" s="349"/>
      <c r="N21" s="348"/>
      <c r="O21" s="349"/>
      <c r="P21" s="21"/>
      <c r="Q21" s="349"/>
      <c r="R21" s="351">
        <f>B21+D21+F21+H21+J21+L21+N21+P21</f>
        <v>37210</v>
      </c>
      <c r="S21" s="349">
        <f t="shared" si="2"/>
        <v>0</v>
      </c>
      <c r="T21" s="368">
        <v>13</v>
      </c>
    </row>
    <row r="22" spans="1:20" ht="17.45" customHeight="1" x14ac:dyDescent="0.15">
      <c r="A22" s="347" t="s">
        <v>913</v>
      </c>
      <c r="B22" s="348">
        <f t="shared" ref="B22:M22" si="13">B94</f>
        <v>60660</v>
      </c>
      <c r="C22" s="349">
        <f t="shared" si="13"/>
        <v>0</v>
      </c>
      <c r="D22" s="366">
        <f t="shared" si="13"/>
        <v>29370</v>
      </c>
      <c r="E22" s="349">
        <f t="shared" si="13"/>
        <v>0</v>
      </c>
      <c r="F22" s="348">
        <f t="shared" si="13"/>
        <v>17730</v>
      </c>
      <c r="G22" s="349">
        <f t="shared" si="13"/>
        <v>0</v>
      </c>
      <c r="H22" s="366">
        <f t="shared" si="13"/>
        <v>4700</v>
      </c>
      <c r="I22" s="349">
        <f t="shared" si="13"/>
        <v>0</v>
      </c>
      <c r="J22" s="348">
        <f t="shared" si="13"/>
        <v>1200</v>
      </c>
      <c r="K22" s="349">
        <f t="shared" si="13"/>
        <v>0</v>
      </c>
      <c r="L22" s="366">
        <f t="shared" si="13"/>
        <v>4290</v>
      </c>
      <c r="M22" s="349">
        <f t="shared" si="13"/>
        <v>0</v>
      </c>
      <c r="N22" s="348"/>
      <c r="O22" s="349"/>
      <c r="P22" s="37"/>
      <c r="Q22" s="349"/>
      <c r="R22" s="351">
        <f t="shared" si="1"/>
        <v>117950</v>
      </c>
      <c r="S22" s="349">
        <f t="shared" si="2"/>
        <v>0</v>
      </c>
      <c r="T22" s="368">
        <v>14</v>
      </c>
    </row>
    <row r="23" spans="1:20" ht="17.45" customHeight="1" x14ac:dyDescent="0.15">
      <c r="A23" s="347" t="s">
        <v>914</v>
      </c>
      <c r="B23" s="348">
        <f>B95</f>
        <v>7270</v>
      </c>
      <c r="C23" s="349">
        <f t="shared" ref="C23:M23" si="14">C95</f>
        <v>0</v>
      </c>
      <c r="D23" s="366">
        <f t="shared" si="14"/>
        <v>5150</v>
      </c>
      <c r="E23" s="349">
        <f t="shared" si="14"/>
        <v>0</v>
      </c>
      <c r="F23" s="348"/>
      <c r="G23" s="349"/>
      <c r="H23" s="366"/>
      <c r="I23" s="349"/>
      <c r="J23" s="348"/>
      <c r="K23" s="349"/>
      <c r="L23" s="366">
        <f t="shared" si="14"/>
        <v>30</v>
      </c>
      <c r="M23" s="349">
        <f t="shared" si="14"/>
        <v>0</v>
      </c>
      <c r="N23" s="348"/>
      <c r="O23" s="349"/>
      <c r="P23" s="37"/>
      <c r="Q23" s="349"/>
      <c r="R23" s="351">
        <f t="shared" si="1"/>
        <v>12450</v>
      </c>
      <c r="S23" s="349">
        <f t="shared" si="2"/>
        <v>0</v>
      </c>
      <c r="T23" s="368">
        <v>14</v>
      </c>
    </row>
    <row r="24" spans="1:20" ht="17.45" customHeight="1" x14ac:dyDescent="0.15">
      <c r="A24" s="347" t="s">
        <v>468</v>
      </c>
      <c r="B24" s="348">
        <f t="shared" ref="B24:E24" si="15">B86</f>
        <v>11840</v>
      </c>
      <c r="C24" s="349">
        <f t="shared" si="15"/>
        <v>0</v>
      </c>
      <c r="D24" s="348">
        <f t="shared" si="15"/>
        <v>1480</v>
      </c>
      <c r="E24" s="349">
        <f t="shared" si="15"/>
        <v>0</v>
      </c>
      <c r="F24" s="348"/>
      <c r="G24" s="349"/>
      <c r="H24" s="348"/>
      <c r="I24" s="349"/>
      <c r="J24" s="348"/>
      <c r="K24" s="349"/>
      <c r="L24" s="366"/>
      <c r="M24" s="349"/>
      <c r="N24" s="348"/>
      <c r="O24" s="349"/>
      <c r="P24" s="21"/>
      <c r="Q24" s="349"/>
      <c r="R24" s="351">
        <f t="shared" si="1"/>
        <v>13320</v>
      </c>
      <c r="S24" s="349">
        <f t="shared" si="2"/>
        <v>0</v>
      </c>
      <c r="T24" s="368">
        <v>9</v>
      </c>
    </row>
    <row r="25" spans="1:20" ht="17.45" customHeight="1" x14ac:dyDescent="0.15">
      <c r="A25" s="347" t="s">
        <v>469</v>
      </c>
      <c r="B25" s="348">
        <f>B87</f>
        <v>8200</v>
      </c>
      <c r="C25" s="349">
        <f t="shared" ref="C25:M25" si="16">C87</f>
        <v>0</v>
      </c>
      <c r="D25" s="348">
        <f t="shared" si="16"/>
        <v>1480</v>
      </c>
      <c r="E25" s="349">
        <f t="shared" si="16"/>
        <v>0</v>
      </c>
      <c r="F25" s="348"/>
      <c r="G25" s="349"/>
      <c r="H25" s="348"/>
      <c r="I25" s="349"/>
      <c r="J25" s="348"/>
      <c r="K25" s="349"/>
      <c r="L25" s="348">
        <f t="shared" si="16"/>
        <v>150</v>
      </c>
      <c r="M25" s="349">
        <f t="shared" si="16"/>
        <v>0</v>
      </c>
      <c r="N25" s="348"/>
      <c r="O25" s="349"/>
      <c r="P25" s="21"/>
      <c r="Q25" s="349"/>
      <c r="R25" s="351">
        <f t="shared" si="1"/>
        <v>9830</v>
      </c>
      <c r="S25" s="349">
        <f t="shared" si="2"/>
        <v>0</v>
      </c>
      <c r="T25" s="368">
        <v>10</v>
      </c>
    </row>
    <row r="26" spans="1:20" ht="17.45" customHeight="1" x14ac:dyDescent="0.15">
      <c r="A26" s="347" t="s">
        <v>470</v>
      </c>
      <c r="B26" s="348">
        <f t="shared" ref="B26:E26" si="17">B70</f>
        <v>5150</v>
      </c>
      <c r="C26" s="349">
        <f t="shared" si="17"/>
        <v>0</v>
      </c>
      <c r="D26" s="348">
        <f t="shared" si="17"/>
        <v>1650</v>
      </c>
      <c r="E26" s="349">
        <f t="shared" si="17"/>
        <v>0</v>
      </c>
      <c r="F26" s="348"/>
      <c r="G26" s="349"/>
      <c r="H26" s="348"/>
      <c r="I26" s="349"/>
      <c r="J26" s="348"/>
      <c r="K26" s="349"/>
      <c r="L26" s="348"/>
      <c r="M26" s="349"/>
      <c r="N26" s="348"/>
      <c r="O26" s="349"/>
      <c r="P26" s="21"/>
      <c r="Q26" s="349"/>
      <c r="R26" s="351">
        <f t="shared" si="1"/>
        <v>6800</v>
      </c>
      <c r="S26" s="349">
        <f t="shared" si="2"/>
        <v>0</v>
      </c>
      <c r="T26" s="352">
        <v>5</v>
      </c>
    </row>
    <row r="27" spans="1:20" ht="17.45" customHeight="1" x14ac:dyDescent="0.15">
      <c r="A27" s="347" t="s">
        <v>471</v>
      </c>
      <c r="B27" s="348">
        <f t="shared" ref="B27:E27" si="18">B73+B77</f>
        <v>36570</v>
      </c>
      <c r="C27" s="349">
        <f t="shared" si="18"/>
        <v>0</v>
      </c>
      <c r="D27" s="37">
        <f t="shared" si="18"/>
        <v>5330</v>
      </c>
      <c r="E27" s="350">
        <f t="shared" si="18"/>
        <v>0</v>
      </c>
      <c r="F27" s="348"/>
      <c r="G27" s="349"/>
      <c r="H27" s="37"/>
      <c r="I27" s="350"/>
      <c r="J27" s="351"/>
      <c r="K27" s="349"/>
      <c r="L27" s="21"/>
      <c r="M27" s="349"/>
      <c r="N27" s="351"/>
      <c r="O27" s="349"/>
      <c r="P27" s="21"/>
      <c r="Q27" s="349"/>
      <c r="R27" s="351">
        <f>B27+D27+F27+H27+J27+L27+N27+P27</f>
        <v>41900</v>
      </c>
      <c r="S27" s="349">
        <f t="shared" si="2"/>
        <v>0</v>
      </c>
      <c r="T27" s="368" t="s">
        <v>1031</v>
      </c>
    </row>
    <row r="28" spans="1:20" ht="17.45" customHeight="1" x14ac:dyDescent="0.15">
      <c r="A28" s="347" t="s">
        <v>472</v>
      </c>
      <c r="B28" s="348">
        <f>B69</f>
        <v>23510</v>
      </c>
      <c r="C28" s="349">
        <f t="shared" ref="C28:G28" si="19">C69</f>
        <v>0</v>
      </c>
      <c r="D28" s="348">
        <f t="shared" si="19"/>
        <v>2940</v>
      </c>
      <c r="E28" s="349">
        <f t="shared" si="19"/>
        <v>0</v>
      </c>
      <c r="F28" s="348">
        <f t="shared" si="19"/>
        <v>2750</v>
      </c>
      <c r="G28" s="349">
        <f t="shared" si="19"/>
        <v>0</v>
      </c>
      <c r="H28" s="366"/>
      <c r="I28" s="349"/>
      <c r="J28" s="348"/>
      <c r="K28" s="349"/>
      <c r="L28" s="366"/>
      <c r="M28" s="349"/>
      <c r="N28" s="348"/>
      <c r="O28" s="349"/>
      <c r="P28" s="37"/>
      <c r="Q28" s="349"/>
      <c r="R28" s="351">
        <f t="shared" si="1"/>
        <v>29200</v>
      </c>
      <c r="S28" s="349">
        <f t="shared" si="2"/>
        <v>0</v>
      </c>
      <c r="T28" s="352">
        <v>5</v>
      </c>
    </row>
    <row r="29" spans="1:20" ht="17.45" customHeight="1" x14ac:dyDescent="0.15">
      <c r="A29" s="347" t="s">
        <v>970</v>
      </c>
      <c r="B29" s="348">
        <f t="shared" ref="B29:E29" si="20">B75</f>
        <v>6290</v>
      </c>
      <c r="C29" s="349">
        <f t="shared" si="20"/>
        <v>0</v>
      </c>
      <c r="D29" s="348">
        <f t="shared" si="20"/>
        <v>270</v>
      </c>
      <c r="E29" s="349">
        <f t="shared" si="20"/>
        <v>0</v>
      </c>
      <c r="F29" s="348"/>
      <c r="G29" s="349"/>
      <c r="H29" s="348"/>
      <c r="I29" s="349"/>
      <c r="J29" s="348"/>
      <c r="K29" s="349"/>
      <c r="L29" s="348"/>
      <c r="M29" s="349"/>
      <c r="N29" s="348"/>
      <c r="O29" s="349"/>
      <c r="P29" s="21"/>
      <c r="Q29" s="349"/>
      <c r="R29" s="351">
        <f>B29+D29+F29+H29+J29+L29+N29+P29</f>
        <v>6560</v>
      </c>
      <c r="S29" s="349">
        <f>C29+E29+G29+I29+K29+M29+O29+Q29</f>
        <v>0</v>
      </c>
      <c r="T29" s="368">
        <v>9</v>
      </c>
    </row>
    <row r="30" spans="1:20" ht="17.45" customHeight="1" x14ac:dyDescent="0.15">
      <c r="A30" s="377" t="s">
        <v>1028</v>
      </c>
      <c r="B30" s="378">
        <f>B72</f>
        <v>5050</v>
      </c>
      <c r="C30" s="379">
        <f>C72</f>
        <v>0</v>
      </c>
      <c r="D30" s="378">
        <f>D72</f>
        <v>140</v>
      </c>
      <c r="E30" s="379">
        <f>E72</f>
        <v>0</v>
      </c>
      <c r="F30" s="378"/>
      <c r="G30" s="379"/>
      <c r="H30" s="378"/>
      <c r="I30" s="379"/>
      <c r="J30" s="378"/>
      <c r="K30" s="379"/>
      <c r="L30" s="378"/>
      <c r="M30" s="379"/>
      <c r="N30" s="378"/>
      <c r="O30" s="379"/>
      <c r="P30" s="39"/>
      <c r="Q30" s="379"/>
      <c r="R30" s="380">
        <f>B30+D30+F30+H30+J30+L30+N30+P30</f>
        <v>5190</v>
      </c>
      <c r="S30" s="379">
        <f>C30+E30+G30+I30+K30+M30+O30+Q30</f>
        <v>0</v>
      </c>
      <c r="T30" s="381">
        <v>7</v>
      </c>
    </row>
    <row r="31" spans="1:20" ht="17.45" customHeight="1" x14ac:dyDescent="0.15">
      <c r="A31" s="220" t="s">
        <v>473</v>
      </c>
      <c r="B31" s="341">
        <f t="shared" ref="B31:G31" si="21">B62+B64</f>
        <v>23160</v>
      </c>
      <c r="C31" s="342">
        <f t="shared" si="21"/>
        <v>0</v>
      </c>
      <c r="D31" s="341">
        <f t="shared" si="21"/>
        <v>2190</v>
      </c>
      <c r="E31" s="342">
        <f t="shared" si="21"/>
        <v>0</v>
      </c>
      <c r="F31" s="341">
        <f t="shared" si="21"/>
        <v>2680</v>
      </c>
      <c r="G31" s="342">
        <f t="shared" si="21"/>
        <v>0</v>
      </c>
      <c r="H31" s="341"/>
      <c r="I31" s="342"/>
      <c r="J31" s="341"/>
      <c r="K31" s="342"/>
      <c r="L31" s="341"/>
      <c r="M31" s="342"/>
      <c r="N31" s="341"/>
      <c r="O31" s="342"/>
      <c r="P31" s="43"/>
      <c r="Q31" s="342"/>
      <c r="R31" s="345">
        <f t="shared" si="1"/>
        <v>28030</v>
      </c>
      <c r="S31" s="342">
        <f t="shared" si="2"/>
        <v>0</v>
      </c>
      <c r="T31" s="346">
        <v>2</v>
      </c>
    </row>
    <row r="32" spans="1:20" ht="17.45" customHeight="1" x14ac:dyDescent="0.15">
      <c r="A32" s="347" t="s">
        <v>474</v>
      </c>
      <c r="B32" s="348">
        <f>B74</f>
        <v>5070</v>
      </c>
      <c r="C32" s="349">
        <f>C74</f>
        <v>0</v>
      </c>
      <c r="D32" s="37">
        <f>D74</f>
        <v>130</v>
      </c>
      <c r="E32" s="350">
        <f>E74</f>
        <v>0</v>
      </c>
      <c r="F32" s="348"/>
      <c r="G32" s="349"/>
      <c r="H32" s="37"/>
      <c r="I32" s="350"/>
      <c r="J32" s="351"/>
      <c r="K32" s="349"/>
      <c r="L32" s="21"/>
      <c r="M32" s="349"/>
      <c r="N32" s="351"/>
      <c r="O32" s="349"/>
      <c r="P32" s="21"/>
      <c r="Q32" s="349"/>
      <c r="R32" s="351">
        <f t="shared" si="1"/>
        <v>5200</v>
      </c>
      <c r="S32" s="349">
        <f t="shared" si="2"/>
        <v>0</v>
      </c>
      <c r="T32" s="368">
        <v>8</v>
      </c>
    </row>
    <row r="33" spans="1:21" ht="17.45" customHeight="1" x14ac:dyDescent="0.15">
      <c r="A33" s="347" t="s">
        <v>475</v>
      </c>
      <c r="B33" s="348">
        <f t="shared" ref="B33:E33" si="22">B79</f>
        <v>1920</v>
      </c>
      <c r="C33" s="349">
        <f t="shared" si="22"/>
        <v>0</v>
      </c>
      <c r="D33" s="348">
        <f t="shared" si="22"/>
        <v>270</v>
      </c>
      <c r="E33" s="349">
        <f t="shared" si="22"/>
        <v>0</v>
      </c>
      <c r="F33" s="348"/>
      <c r="G33" s="349"/>
      <c r="H33" s="348"/>
      <c r="I33" s="349"/>
      <c r="J33" s="348"/>
      <c r="K33" s="349"/>
      <c r="L33" s="348"/>
      <c r="M33" s="349"/>
      <c r="N33" s="348"/>
      <c r="O33" s="349"/>
      <c r="P33" s="21"/>
      <c r="Q33" s="349"/>
      <c r="R33" s="351">
        <f t="shared" si="1"/>
        <v>2190</v>
      </c>
      <c r="S33" s="349">
        <f>C33+E33+G33+I33+K33+M33+O33+Q33</f>
        <v>0</v>
      </c>
      <c r="T33" s="352">
        <v>11</v>
      </c>
    </row>
    <row r="34" spans="1:21" ht="17.45" customHeight="1" x14ac:dyDescent="0.15">
      <c r="A34" s="347" t="s">
        <v>476</v>
      </c>
      <c r="B34" s="348">
        <f>B92</f>
        <v>3580</v>
      </c>
      <c r="C34" s="349">
        <f>C92</f>
        <v>0</v>
      </c>
      <c r="D34" s="348"/>
      <c r="E34" s="349"/>
      <c r="F34" s="348"/>
      <c r="G34" s="349"/>
      <c r="H34" s="348"/>
      <c r="I34" s="349"/>
      <c r="J34" s="348"/>
      <c r="K34" s="349"/>
      <c r="L34" s="348"/>
      <c r="M34" s="349"/>
      <c r="N34" s="348"/>
      <c r="O34" s="349"/>
      <c r="P34" s="21"/>
      <c r="Q34" s="349"/>
      <c r="R34" s="351">
        <f t="shared" si="1"/>
        <v>3580</v>
      </c>
      <c r="S34" s="349">
        <f t="shared" si="2"/>
        <v>0</v>
      </c>
      <c r="T34" s="368">
        <v>12</v>
      </c>
    </row>
    <row r="35" spans="1:21" ht="17.45" customHeight="1" x14ac:dyDescent="0.15">
      <c r="A35" s="347" t="s">
        <v>477</v>
      </c>
      <c r="B35" s="348">
        <f>B90</f>
        <v>1810</v>
      </c>
      <c r="C35" s="349">
        <f>C90</f>
        <v>0</v>
      </c>
      <c r="D35" s="348">
        <f>D90</f>
        <v>310</v>
      </c>
      <c r="E35" s="349">
        <f>E90</f>
        <v>0</v>
      </c>
      <c r="F35" s="348"/>
      <c r="G35" s="349"/>
      <c r="H35" s="348"/>
      <c r="I35" s="349"/>
      <c r="J35" s="348"/>
      <c r="K35" s="349"/>
      <c r="L35" s="348">
        <f>L90</f>
        <v>50</v>
      </c>
      <c r="M35" s="349">
        <f>M90</f>
        <v>0</v>
      </c>
      <c r="N35" s="348"/>
      <c r="O35" s="349"/>
      <c r="P35" s="37"/>
      <c r="Q35" s="349"/>
      <c r="R35" s="351">
        <f t="shared" si="1"/>
        <v>2170</v>
      </c>
      <c r="S35" s="349">
        <f t="shared" si="2"/>
        <v>0</v>
      </c>
      <c r="T35" s="368">
        <v>10</v>
      </c>
    </row>
    <row r="36" spans="1:21" ht="17.45" customHeight="1" x14ac:dyDescent="0.15">
      <c r="A36" s="216" t="s">
        <v>478</v>
      </c>
      <c r="B36" s="233">
        <f t="shared" ref="B36:O36" si="23">SUM(B10:B35)</f>
        <v>522510</v>
      </c>
      <c r="C36" s="27">
        <f t="shared" si="23"/>
        <v>0</v>
      </c>
      <c r="D36" s="233">
        <f t="shared" si="23"/>
        <v>92990</v>
      </c>
      <c r="E36" s="27">
        <f t="shared" si="23"/>
        <v>0</v>
      </c>
      <c r="F36" s="233">
        <f>SUM(F10:F35)</f>
        <v>58680</v>
      </c>
      <c r="G36" s="27">
        <f t="shared" si="23"/>
        <v>0</v>
      </c>
      <c r="H36" s="233">
        <f t="shared" si="23"/>
        <v>6730</v>
      </c>
      <c r="I36" s="27">
        <f t="shared" si="23"/>
        <v>0</v>
      </c>
      <c r="J36" s="233">
        <f t="shared" si="23"/>
        <v>2490</v>
      </c>
      <c r="K36" s="27">
        <f t="shared" si="23"/>
        <v>0</v>
      </c>
      <c r="L36" s="233">
        <f t="shared" si="23"/>
        <v>4520</v>
      </c>
      <c r="M36" s="27">
        <f t="shared" si="23"/>
        <v>0</v>
      </c>
      <c r="N36" s="233">
        <f t="shared" si="23"/>
        <v>7080</v>
      </c>
      <c r="O36" s="27">
        <f t="shared" si="23"/>
        <v>0</v>
      </c>
      <c r="P36" s="233"/>
      <c r="Q36" s="27"/>
      <c r="R36" s="227">
        <f>SUM(R10:R35)</f>
        <v>695000</v>
      </c>
      <c r="S36" s="27">
        <f>SUM(S10:S35)</f>
        <v>0</v>
      </c>
      <c r="T36" s="232"/>
    </row>
    <row r="37" spans="1:21" ht="17.45" customHeight="1" x14ac:dyDescent="0.15">
      <c r="A37" s="217"/>
      <c r="B37" s="228"/>
      <c r="C37" s="229"/>
      <c r="D37" s="5" t="s">
        <v>915</v>
      </c>
      <c r="E37" s="229"/>
      <c r="F37" s="228"/>
      <c r="G37" s="229"/>
      <c r="H37" s="228"/>
      <c r="I37" s="229"/>
      <c r="J37" s="228"/>
      <c r="K37" s="229"/>
      <c r="L37" s="228"/>
      <c r="M37" s="229"/>
      <c r="N37" s="228"/>
      <c r="O37" s="229"/>
      <c r="P37" s="228"/>
      <c r="Q37" s="229"/>
      <c r="R37" s="228"/>
      <c r="S37" s="257"/>
      <c r="T37" s="258" t="s">
        <v>1467</v>
      </c>
    </row>
    <row r="38" spans="1:21" ht="17.45" customHeight="1" x14ac:dyDescent="0.15">
      <c r="A38" s="217"/>
      <c r="B38" s="228"/>
      <c r="C38" s="229"/>
      <c r="E38" s="229"/>
      <c r="F38" s="228"/>
      <c r="G38" s="229"/>
      <c r="H38" s="228"/>
      <c r="I38" s="229"/>
      <c r="J38" s="228"/>
      <c r="K38" s="229"/>
      <c r="L38" s="228"/>
      <c r="M38" s="229"/>
      <c r="N38" s="228"/>
      <c r="O38" s="229"/>
      <c r="P38" s="228"/>
      <c r="Q38" s="229"/>
      <c r="R38" s="228"/>
      <c r="S38" s="229"/>
      <c r="T38" s="296"/>
    </row>
    <row r="39" spans="1:21" ht="17.45" customHeight="1" x14ac:dyDescent="0.15">
      <c r="A39" s="217"/>
      <c r="B39" s="228"/>
      <c r="C39" s="229"/>
      <c r="E39" s="229"/>
      <c r="F39" s="228"/>
      <c r="G39" s="229"/>
      <c r="H39" s="228"/>
      <c r="I39" s="229"/>
      <c r="J39" s="228"/>
      <c r="K39" s="229"/>
      <c r="L39" s="228"/>
      <c r="M39" s="229"/>
      <c r="N39" s="228"/>
      <c r="O39" s="229"/>
      <c r="P39" s="228"/>
      <c r="Q39" s="229"/>
      <c r="R39" s="228"/>
      <c r="S39" s="229"/>
      <c r="T39" s="296"/>
    </row>
    <row r="40" spans="1:21" ht="17.45" customHeight="1" x14ac:dyDescent="0.15">
      <c r="A40" s="217"/>
      <c r="B40" s="228"/>
      <c r="C40" s="229"/>
      <c r="D40" s="251"/>
      <c r="E40" s="229"/>
      <c r="F40" s="228"/>
      <c r="G40" s="229"/>
      <c r="H40" s="228"/>
      <c r="I40" s="229"/>
      <c r="J40" s="228"/>
      <c r="K40" s="229"/>
      <c r="L40" s="228"/>
      <c r="M40" s="229"/>
      <c r="N40" s="384"/>
      <c r="O40" s="280"/>
      <c r="P40" s="385"/>
      <c r="Q40" s="229"/>
      <c r="R40" s="228"/>
      <c r="S40" s="229"/>
      <c r="T40" s="296"/>
    </row>
    <row r="41" spans="1:21" ht="15" customHeight="1" x14ac:dyDescent="0.15">
      <c r="U41" s="283" t="s">
        <v>489</v>
      </c>
    </row>
    <row r="42" spans="1:21" ht="15" customHeight="1" x14ac:dyDescent="0.15">
      <c r="A42" s="251" t="s">
        <v>490</v>
      </c>
      <c r="B42" s="282"/>
      <c r="C42" s="282"/>
      <c r="D42" s="251"/>
      <c r="E42" s="251"/>
      <c r="F42" s="251"/>
      <c r="G42" s="251"/>
      <c r="H42" s="251"/>
      <c r="I42" s="251"/>
      <c r="J42" s="251"/>
      <c r="K42" s="251"/>
      <c r="L42" s="251"/>
      <c r="M42" s="251"/>
      <c r="N42" s="251"/>
      <c r="O42" s="251"/>
      <c r="P42" s="251"/>
      <c r="Q42" s="251"/>
      <c r="R42" s="251"/>
      <c r="S42" s="251"/>
      <c r="T42" s="251"/>
      <c r="U42" s="283" t="s">
        <v>482</v>
      </c>
    </row>
    <row r="43" spans="1:21" ht="15" customHeight="1" x14ac:dyDescent="0.15">
      <c r="A43" s="251"/>
      <c r="B43" s="282"/>
      <c r="C43" s="282"/>
      <c r="D43" s="251"/>
      <c r="E43" s="251"/>
      <c r="F43" s="251"/>
      <c r="G43" s="251"/>
      <c r="H43" s="251"/>
      <c r="I43" s="251"/>
      <c r="J43" s="251"/>
      <c r="K43" s="251"/>
      <c r="L43" s="251"/>
      <c r="M43" s="251"/>
      <c r="N43" s="251"/>
      <c r="O43" s="251"/>
      <c r="P43" s="251"/>
      <c r="Q43" s="251"/>
      <c r="R43" s="251"/>
      <c r="S43" s="251"/>
      <c r="T43" s="251"/>
      <c r="U43" s="284" t="s">
        <v>442</v>
      </c>
    </row>
    <row r="44" spans="1:21" ht="24.95" customHeight="1" x14ac:dyDescent="0.15">
      <c r="B44" s="217"/>
      <c r="C44" s="285"/>
      <c r="D44" s="217"/>
      <c r="E44" s="251"/>
      <c r="F44" s="251"/>
      <c r="G44" s="251"/>
      <c r="H44" s="251"/>
      <c r="I44" s="251"/>
      <c r="J44" s="251"/>
      <c r="K44" s="251"/>
      <c r="L44" s="251" t="s">
        <v>483</v>
      </c>
      <c r="M44" s="251"/>
      <c r="N44" s="251" t="s">
        <v>484</v>
      </c>
      <c r="O44" s="251"/>
      <c r="P44" s="251" t="s">
        <v>485</v>
      </c>
      <c r="Q44" s="251"/>
      <c r="R44" s="251" t="s">
        <v>486</v>
      </c>
      <c r="S44" s="251"/>
      <c r="T44" s="285"/>
      <c r="U44" s="280"/>
    </row>
    <row r="45" spans="1:21" ht="24.95" customHeight="1" x14ac:dyDescent="0.15">
      <c r="A45" s="1"/>
      <c r="B45" s="255"/>
      <c r="C45" s="255"/>
      <c r="D45" s="255"/>
      <c r="E45" s="251"/>
      <c r="F45" s="251"/>
      <c r="G45" s="251"/>
      <c r="H45" s="251"/>
      <c r="I45" s="251"/>
      <c r="J45" s="286" t="s">
        <v>453</v>
      </c>
      <c r="K45" s="287" t="s">
        <v>454</v>
      </c>
      <c r="L45" s="286" t="s">
        <v>487</v>
      </c>
      <c r="M45" s="287" t="s">
        <v>488</v>
      </c>
      <c r="N45" s="286" t="s">
        <v>487</v>
      </c>
      <c r="O45" s="287" t="s">
        <v>488</v>
      </c>
      <c r="P45" s="286" t="s">
        <v>487</v>
      </c>
      <c r="Q45" s="287" t="s">
        <v>488</v>
      </c>
      <c r="R45" s="286" t="s">
        <v>487</v>
      </c>
      <c r="S45" s="287" t="s">
        <v>488</v>
      </c>
      <c r="T45" s="285"/>
      <c r="U45" s="280"/>
    </row>
    <row r="46" spans="1:21" ht="24.95" customHeight="1" x14ac:dyDescent="0.15">
      <c r="A46" s="315" t="s">
        <v>1561</v>
      </c>
      <c r="B46" s="316"/>
      <c r="C46" s="257"/>
      <c r="D46" s="316"/>
      <c r="E46" s="257"/>
      <c r="F46" s="316"/>
      <c r="G46" s="257"/>
      <c r="H46" s="54"/>
      <c r="I46" s="317" t="s">
        <v>18</v>
      </c>
      <c r="J46" s="318">
        <f>R36</f>
        <v>695000</v>
      </c>
      <c r="K46" s="319">
        <f>S36</f>
        <v>0</v>
      </c>
      <c r="L46" s="320">
        <v>3.2</v>
      </c>
      <c r="M46" s="321">
        <f>K46*L46</f>
        <v>0</v>
      </c>
      <c r="N46" s="320">
        <v>4.9000000000000004</v>
      </c>
      <c r="O46" s="321">
        <f>K46*N46</f>
        <v>0</v>
      </c>
      <c r="P46" s="320">
        <v>9</v>
      </c>
      <c r="Q46" s="321">
        <f>K46*P46</f>
        <v>0</v>
      </c>
      <c r="R46" s="320">
        <v>14</v>
      </c>
      <c r="S46" s="321">
        <f>K46*R46</f>
        <v>0</v>
      </c>
      <c r="T46" s="288"/>
      <c r="U46" s="280"/>
    </row>
    <row r="47" spans="1:21" ht="24.95" customHeight="1" x14ac:dyDescent="0.15">
      <c r="A47" s="322"/>
      <c r="B47" s="323"/>
      <c r="C47" s="324"/>
      <c r="D47" s="323"/>
      <c r="E47" s="324"/>
      <c r="F47" s="323"/>
      <c r="G47" s="324"/>
      <c r="H47" s="269"/>
      <c r="I47" s="325" t="s">
        <v>19</v>
      </c>
      <c r="J47" s="326"/>
      <c r="K47" s="327"/>
      <c r="L47" s="330">
        <v>3.52</v>
      </c>
      <c r="M47" s="329"/>
      <c r="N47" s="330">
        <v>5.39</v>
      </c>
      <c r="O47" s="329"/>
      <c r="P47" s="328">
        <v>9.9</v>
      </c>
      <c r="Q47" s="329"/>
      <c r="R47" s="328">
        <v>15.4</v>
      </c>
      <c r="S47" s="329"/>
      <c r="T47" s="288"/>
      <c r="U47" s="280"/>
    </row>
    <row r="48" spans="1:21" ht="24.95" customHeight="1" thickBot="1" x14ac:dyDescent="0.2">
      <c r="A48" s="251"/>
      <c r="B48" s="228"/>
      <c r="C48" s="229"/>
      <c r="D48" s="228"/>
      <c r="E48" s="229"/>
      <c r="F48" s="228"/>
      <c r="G48" s="229"/>
      <c r="H48" s="228"/>
      <c r="I48" s="229"/>
      <c r="J48" s="228"/>
      <c r="K48" s="229"/>
      <c r="L48" s="228"/>
      <c r="M48" s="229"/>
      <c r="N48" s="228"/>
      <c r="O48" s="229"/>
      <c r="P48" s="228"/>
      <c r="Q48" s="229"/>
      <c r="R48" s="228"/>
      <c r="S48" s="229"/>
      <c r="T48" s="229"/>
      <c r="U48" s="280"/>
    </row>
    <row r="49" spans="1:21" ht="24.95" customHeight="1" thickBot="1" x14ac:dyDescent="0.2">
      <c r="A49" s="289"/>
      <c r="B49" s="290"/>
      <c r="C49" s="291"/>
      <c r="D49" s="331" t="s">
        <v>20</v>
      </c>
      <c r="E49" s="291"/>
      <c r="F49" s="290"/>
      <c r="G49" s="291"/>
      <c r="H49" s="290"/>
      <c r="I49" s="291"/>
      <c r="J49" s="292">
        <f>J46</f>
        <v>695000</v>
      </c>
      <c r="K49" s="293">
        <f>K46</f>
        <v>0</v>
      </c>
      <c r="L49" s="294" t="s">
        <v>483</v>
      </c>
      <c r="M49" s="293">
        <f>M46</f>
        <v>0</v>
      </c>
      <c r="N49" s="294" t="s">
        <v>484</v>
      </c>
      <c r="O49" s="293">
        <f>O46</f>
        <v>0</v>
      </c>
      <c r="P49" s="294" t="s">
        <v>485</v>
      </c>
      <c r="Q49" s="293">
        <f>Q46</f>
        <v>0</v>
      </c>
      <c r="R49" s="294" t="s">
        <v>486</v>
      </c>
      <c r="S49" s="295">
        <f>S46</f>
        <v>0</v>
      </c>
      <c r="T49" s="229"/>
      <c r="U49" s="280"/>
    </row>
    <row r="50" spans="1:21" s="1" customFormat="1" ht="15" customHeight="1" x14ac:dyDescent="0.15">
      <c r="A50" s="217" t="s">
        <v>491</v>
      </c>
      <c r="B50" s="251"/>
      <c r="C50" s="251"/>
      <c r="D50" s="251"/>
      <c r="E50" s="251"/>
      <c r="F50" s="251"/>
      <c r="G50" s="251"/>
      <c r="H50" s="251"/>
      <c r="I50" s="251"/>
      <c r="J50" s="251"/>
      <c r="K50" s="251"/>
      <c r="L50" s="251"/>
      <c r="M50" s="251"/>
      <c r="N50" s="251"/>
      <c r="O50" s="251"/>
      <c r="P50" s="251"/>
      <c r="Q50" s="251"/>
      <c r="R50" s="251"/>
      <c r="S50" s="160" t="s">
        <v>1467</v>
      </c>
      <c r="T50" s="251"/>
      <c r="U50" s="280"/>
    </row>
    <row r="51" spans="1:21" s="1" customFormat="1" ht="15" customHeight="1" x14ac:dyDescent="0.15">
      <c r="B51" s="251"/>
      <c r="C51" s="251"/>
      <c r="D51" s="251"/>
      <c r="E51" s="251"/>
      <c r="F51" s="251"/>
      <c r="G51" s="251"/>
      <c r="H51" s="251"/>
      <c r="I51" s="251"/>
      <c r="J51" s="251"/>
      <c r="K51" s="251"/>
      <c r="L51" s="251"/>
      <c r="M51" s="251"/>
      <c r="N51" s="251"/>
      <c r="O51" s="251"/>
      <c r="P51" s="251"/>
      <c r="Q51" s="251"/>
      <c r="R51" s="251"/>
      <c r="S51" s="251"/>
      <c r="T51" s="251"/>
      <c r="U51" s="280"/>
    </row>
    <row r="52" spans="1:21" s="1" customFormat="1" ht="15" customHeight="1" x14ac:dyDescent="0.15">
      <c r="B52" s="251"/>
      <c r="C52" s="251"/>
      <c r="D52" s="251"/>
      <c r="E52" s="251"/>
      <c r="F52" s="251"/>
      <c r="G52" s="251"/>
      <c r="H52" s="251"/>
      <c r="I52" s="251"/>
      <c r="J52" s="251"/>
      <c r="K52" s="251"/>
      <c r="L52" s="251"/>
      <c r="M52" s="251"/>
      <c r="N52" s="251"/>
      <c r="O52" s="251"/>
      <c r="P52" s="251"/>
      <c r="Q52" s="251"/>
      <c r="R52" s="251"/>
      <c r="S52" s="251"/>
      <c r="T52" s="251"/>
      <c r="U52" s="280"/>
    </row>
    <row r="53" spans="1:21" ht="15" hidden="1" customHeight="1" x14ac:dyDescent="0.15">
      <c r="A53" s="301" t="s">
        <v>505</v>
      </c>
      <c r="B53" s="306" t="s">
        <v>1621</v>
      </c>
      <c r="C53" s="302"/>
      <c r="D53" s="302"/>
      <c r="E53" s="302"/>
      <c r="F53" s="302"/>
      <c r="G53" s="302"/>
      <c r="H53" s="302"/>
      <c r="I53" s="302"/>
      <c r="J53" s="302"/>
      <c r="K53" s="302"/>
      <c r="L53" s="302"/>
      <c r="M53" s="302"/>
      <c r="N53" s="302"/>
      <c r="O53" s="302"/>
      <c r="P53" s="302"/>
      <c r="Q53" s="302"/>
      <c r="R53" s="302"/>
      <c r="S53" s="302"/>
      <c r="T53" s="300"/>
      <c r="U53" s="302"/>
    </row>
    <row r="54" spans="1:21" ht="15" hidden="1" customHeight="1" x14ac:dyDescent="0.15">
      <c r="A54" s="303"/>
      <c r="B54" s="251"/>
      <c r="C54" s="251"/>
      <c r="D54" s="251"/>
      <c r="E54" s="251"/>
      <c r="F54" s="251"/>
      <c r="G54" s="251"/>
      <c r="H54" s="251"/>
      <c r="I54" s="251"/>
      <c r="J54" s="251"/>
      <c r="K54" s="251"/>
      <c r="L54" s="251"/>
      <c r="M54" s="251"/>
      <c r="N54" s="251"/>
      <c r="O54" s="251"/>
      <c r="P54" s="251"/>
      <c r="Q54" s="251"/>
      <c r="R54" s="251"/>
      <c r="S54" s="251"/>
      <c r="T54" s="280"/>
      <c r="U54" s="238" t="s">
        <v>479</v>
      </c>
    </row>
    <row r="55" spans="1:21" ht="15" hidden="1" customHeight="1" x14ac:dyDescent="0.15">
      <c r="A55" s="251" t="s">
        <v>504</v>
      </c>
      <c r="B55" s="251"/>
      <c r="C55" s="251"/>
      <c r="D55" s="251"/>
      <c r="E55" s="251"/>
      <c r="F55" s="251"/>
      <c r="G55" s="251"/>
      <c r="H55" s="251"/>
      <c r="I55" s="251"/>
      <c r="J55" s="251"/>
      <c r="K55" s="251"/>
      <c r="L55" s="251"/>
      <c r="M55" s="251"/>
      <c r="N55" s="251"/>
      <c r="O55" s="251"/>
      <c r="P55" s="251"/>
      <c r="Q55" s="251"/>
      <c r="R55" s="251"/>
      <c r="S55" s="251"/>
      <c r="T55" s="280"/>
      <c r="U55" s="239" t="s">
        <v>480</v>
      </c>
    </row>
    <row r="56" spans="1:21" ht="15" hidden="1" customHeight="1" x14ac:dyDescent="0.15">
      <c r="A56" s="250"/>
      <c r="B56" s="251"/>
      <c r="C56" s="251"/>
      <c r="D56" s="251"/>
      <c r="E56" s="251"/>
      <c r="F56" s="251"/>
      <c r="G56" s="251"/>
      <c r="H56" s="251"/>
      <c r="I56" s="251"/>
      <c r="J56" s="251"/>
      <c r="K56" s="251"/>
      <c r="L56" s="251"/>
      <c r="M56" s="251"/>
      <c r="N56" s="251"/>
      <c r="O56" s="251"/>
      <c r="P56" s="251"/>
      <c r="Q56" s="251"/>
      <c r="R56" s="251"/>
      <c r="S56" s="251"/>
      <c r="T56" s="280"/>
      <c r="U56" s="240" t="s">
        <v>481</v>
      </c>
    </row>
    <row r="57" spans="1:21" s="217" customFormat="1" ht="15" hidden="1" customHeight="1" x14ac:dyDescent="0.15">
      <c r="A57" s="218"/>
      <c r="B57" s="214" t="s">
        <v>529</v>
      </c>
      <c r="C57" s="213" t="s">
        <v>429</v>
      </c>
      <c r="D57" s="212" t="s">
        <v>434</v>
      </c>
      <c r="E57" s="213" t="s">
        <v>429</v>
      </c>
      <c r="F57" s="212" t="s">
        <v>435</v>
      </c>
      <c r="G57" s="213" t="s">
        <v>429</v>
      </c>
      <c r="H57" s="212" t="s">
        <v>436</v>
      </c>
      <c r="I57" s="213" t="s">
        <v>429</v>
      </c>
      <c r="J57" s="212" t="s">
        <v>437</v>
      </c>
      <c r="K57" s="213" t="s">
        <v>429</v>
      </c>
      <c r="L57" s="212" t="s">
        <v>527</v>
      </c>
      <c r="M57" s="213" t="s">
        <v>429</v>
      </c>
      <c r="N57" s="212" t="s">
        <v>438</v>
      </c>
      <c r="O57" s="221" t="s">
        <v>429</v>
      </c>
      <c r="P57" s="220"/>
      <c r="Q57" s="213"/>
      <c r="R57" s="214" t="s">
        <v>439</v>
      </c>
      <c r="S57" s="215" t="s">
        <v>440</v>
      </c>
      <c r="T57" s="231"/>
      <c r="U57" s="250"/>
    </row>
    <row r="58" spans="1:21" s="255" customFormat="1" ht="15" hidden="1" customHeight="1" x14ac:dyDescent="0.15">
      <c r="A58" s="219" t="s">
        <v>642</v>
      </c>
      <c r="B58" s="222" t="s">
        <v>430</v>
      </c>
      <c r="C58" s="223" t="s">
        <v>431</v>
      </c>
      <c r="D58" s="224" t="s">
        <v>430</v>
      </c>
      <c r="E58" s="224" t="s">
        <v>431</v>
      </c>
      <c r="F58" s="222" t="s">
        <v>430</v>
      </c>
      <c r="G58" s="224" t="s">
        <v>431</v>
      </c>
      <c r="H58" s="222" t="s">
        <v>430</v>
      </c>
      <c r="I58" s="224" t="s">
        <v>431</v>
      </c>
      <c r="J58" s="222" t="s">
        <v>430</v>
      </c>
      <c r="K58" s="224" t="s">
        <v>431</v>
      </c>
      <c r="L58" s="222" t="s">
        <v>430</v>
      </c>
      <c r="M58" s="224" t="s">
        <v>431</v>
      </c>
      <c r="N58" s="222" t="s">
        <v>430</v>
      </c>
      <c r="O58" s="226" t="s">
        <v>431</v>
      </c>
      <c r="P58" s="222"/>
      <c r="Q58" s="223"/>
      <c r="R58" s="222" t="s">
        <v>430</v>
      </c>
      <c r="S58" s="223" t="s">
        <v>431</v>
      </c>
      <c r="T58" s="230" t="s">
        <v>432</v>
      </c>
      <c r="U58" s="250"/>
    </row>
    <row r="59" spans="1:21" ht="15" hidden="1" customHeight="1" x14ac:dyDescent="0.15">
      <c r="A59" s="220" t="s">
        <v>1213</v>
      </c>
      <c r="B59" s="341">
        <f>中区南区!C19</f>
        <v>28250</v>
      </c>
      <c r="C59" s="342">
        <f>中区南区!D19</f>
        <v>0</v>
      </c>
      <c r="D59" s="343">
        <f>中区南区!G19</f>
        <v>2250</v>
      </c>
      <c r="E59" s="344">
        <f>中区南区!H19</f>
        <v>0</v>
      </c>
      <c r="F59" s="341">
        <f>中区南区!K19</f>
        <v>1800</v>
      </c>
      <c r="G59" s="342">
        <f>中区南区!L19</f>
        <v>0</v>
      </c>
      <c r="H59" s="343"/>
      <c r="I59" s="344"/>
      <c r="J59" s="341"/>
      <c r="K59" s="342"/>
      <c r="L59" s="343"/>
      <c r="M59" s="342"/>
      <c r="N59" s="341">
        <f>中区南区!AA19</f>
        <v>5350</v>
      </c>
      <c r="O59" s="342">
        <f>中区南区!AB19</f>
        <v>0</v>
      </c>
      <c r="P59" s="343"/>
      <c r="Q59" s="342"/>
      <c r="R59" s="345">
        <f t="shared" ref="R59:R74" si="24">B59+D59+F59+H59+J59+L59+N59+P59</f>
        <v>37650</v>
      </c>
      <c r="S59" s="342">
        <f t="shared" ref="S59:S74" si="25">C59+E59+G59+I59+K59+M59+O59+Q59</f>
        <v>0</v>
      </c>
      <c r="T59" s="346">
        <v>1</v>
      </c>
    </row>
    <row r="60" spans="1:21" ht="15" hidden="1" customHeight="1" x14ac:dyDescent="0.15">
      <c r="A60" s="347" t="s">
        <v>1214</v>
      </c>
      <c r="B60" s="348">
        <f>中区南区!C33</f>
        <v>27400</v>
      </c>
      <c r="C60" s="349">
        <f>中区南区!D33</f>
        <v>0</v>
      </c>
      <c r="D60" s="37">
        <f>中区南区!G33</f>
        <v>2260</v>
      </c>
      <c r="E60" s="350">
        <f>中区南区!H33</f>
        <v>0</v>
      </c>
      <c r="F60" s="348">
        <f>中区南区!K33</f>
        <v>2320</v>
      </c>
      <c r="G60" s="349">
        <f>中区南区!L33</f>
        <v>0</v>
      </c>
      <c r="H60" s="37"/>
      <c r="I60" s="350"/>
      <c r="J60" s="348"/>
      <c r="K60" s="349"/>
      <c r="L60" s="37"/>
      <c r="M60" s="349"/>
      <c r="N60" s="348">
        <f>中区南区!AA33</f>
        <v>1270</v>
      </c>
      <c r="O60" s="349">
        <f>中区南区!AB33</f>
        <v>0</v>
      </c>
      <c r="P60" s="37"/>
      <c r="Q60" s="349"/>
      <c r="R60" s="351">
        <f t="shared" si="24"/>
        <v>33250</v>
      </c>
      <c r="S60" s="349">
        <f t="shared" si="25"/>
        <v>0</v>
      </c>
      <c r="T60" s="352">
        <v>1</v>
      </c>
    </row>
    <row r="61" spans="1:21" ht="15" hidden="1" customHeight="1" x14ac:dyDescent="0.15">
      <c r="A61" s="347" t="s">
        <v>1215</v>
      </c>
      <c r="B61" s="348">
        <f>東区安芸区・安芸1・2!C16</f>
        <v>23800</v>
      </c>
      <c r="C61" s="349">
        <f>東区安芸区・安芸1・2!D16</f>
        <v>0</v>
      </c>
      <c r="D61" s="37">
        <f>東区安芸区・安芸1・2!G16</f>
        <v>2140</v>
      </c>
      <c r="E61" s="350">
        <f>東区安芸区・安芸1・2!H16</f>
        <v>0</v>
      </c>
      <c r="F61" s="348">
        <f>東区安芸区・安芸1・2!K16</f>
        <v>5000</v>
      </c>
      <c r="G61" s="349">
        <f>東区安芸区・安芸1・2!L16</f>
        <v>0</v>
      </c>
      <c r="H61" s="37"/>
      <c r="I61" s="350"/>
      <c r="J61" s="348"/>
      <c r="K61" s="349"/>
      <c r="L61" s="37"/>
      <c r="M61" s="349"/>
      <c r="N61" s="348"/>
      <c r="O61" s="349"/>
      <c r="P61" s="37"/>
      <c r="Q61" s="349"/>
      <c r="R61" s="351">
        <f t="shared" si="24"/>
        <v>30940</v>
      </c>
      <c r="S61" s="349">
        <f t="shared" si="25"/>
        <v>0</v>
      </c>
      <c r="T61" s="352">
        <v>2</v>
      </c>
    </row>
    <row r="62" spans="1:21" ht="15" hidden="1" customHeight="1" x14ac:dyDescent="0.15">
      <c r="A62" s="347" t="s">
        <v>492</v>
      </c>
      <c r="B62" s="348">
        <f>東区安芸区・安芸1・2!C22</f>
        <v>9200</v>
      </c>
      <c r="C62" s="349">
        <f>東区安芸区・安芸1・2!D22</f>
        <v>0</v>
      </c>
      <c r="D62" s="37">
        <f>東区安芸区・安芸1・2!G22</f>
        <v>1000</v>
      </c>
      <c r="E62" s="350">
        <f>東区安芸区・安芸1・2!H22</f>
        <v>0</v>
      </c>
      <c r="F62" s="348">
        <f>東区安芸区・安芸1・2!K22</f>
        <v>1610</v>
      </c>
      <c r="G62" s="349">
        <f>東区安芸区・安芸1・2!L22</f>
        <v>0</v>
      </c>
      <c r="H62" s="37"/>
      <c r="I62" s="350"/>
      <c r="J62" s="348"/>
      <c r="K62" s="349"/>
      <c r="L62" s="37"/>
      <c r="M62" s="349"/>
      <c r="N62" s="348"/>
      <c r="O62" s="349"/>
      <c r="P62" s="37"/>
      <c r="Q62" s="349"/>
      <c r="R62" s="351">
        <f t="shared" si="24"/>
        <v>11810</v>
      </c>
      <c r="S62" s="349">
        <f t="shared" si="25"/>
        <v>0</v>
      </c>
      <c r="T62" s="352">
        <v>2</v>
      </c>
    </row>
    <row r="63" spans="1:21" ht="15" hidden="1" customHeight="1" x14ac:dyDescent="0.15">
      <c r="A63" s="347" t="s">
        <v>1218</v>
      </c>
      <c r="B63" s="348">
        <f>東区安芸区・安芸1・2!C31</f>
        <v>14200</v>
      </c>
      <c r="C63" s="349">
        <f>東区安芸区・安芸1・2!D31</f>
        <v>0</v>
      </c>
      <c r="D63" s="37">
        <f>東区安芸区・安芸1・2!G31</f>
        <v>2310</v>
      </c>
      <c r="E63" s="350">
        <f>東区安芸区・安芸1・2!H31</f>
        <v>0</v>
      </c>
      <c r="F63" s="348">
        <f>東区安芸区・安芸1・2!K31</f>
        <v>900</v>
      </c>
      <c r="G63" s="349">
        <f>東区安芸区・安芸1・2!L31</f>
        <v>0</v>
      </c>
      <c r="H63" s="37"/>
      <c r="I63" s="350"/>
      <c r="J63" s="348"/>
      <c r="K63" s="349"/>
      <c r="L63" s="37"/>
      <c r="M63" s="349"/>
      <c r="N63" s="348"/>
      <c r="O63" s="349"/>
      <c r="P63" s="37"/>
      <c r="Q63" s="349"/>
      <c r="R63" s="351">
        <f t="shared" si="24"/>
        <v>17410</v>
      </c>
      <c r="S63" s="349">
        <f t="shared" si="25"/>
        <v>0</v>
      </c>
      <c r="T63" s="352">
        <v>2</v>
      </c>
    </row>
    <row r="64" spans="1:21" ht="15" hidden="1" customHeight="1" x14ac:dyDescent="0.15">
      <c r="A64" s="347" t="s">
        <v>493</v>
      </c>
      <c r="B64" s="348">
        <f>東区安芸区・安芸1・2!C39</f>
        <v>13960</v>
      </c>
      <c r="C64" s="349">
        <f>東区安芸区・安芸1・2!D39</f>
        <v>0</v>
      </c>
      <c r="D64" s="37">
        <f>東区安芸区・安芸1・2!G39</f>
        <v>1190</v>
      </c>
      <c r="E64" s="350">
        <f>東区安芸区・安芸1・2!H39</f>
        <v>0</v>
      </c>
      <c r="F64" s="348">
        <f>東区安芸区・安芸1・2!K39</f>
        <v>1070</v>
      </c>
      <c r="G64" s="349">
        <f>東区安芸区・安芸1・2!L39</f>
        <v>0</v>
      </c>
      <c r="H64" s="37"/>
      <c r="I64" s="350"/>
      <c r="J64" s="348"/>
      <c r="K64" s="349"/>
      <c r="L64" s="37"/>
      <c r="M64" s="349"/>
      <c r="N64" s="348"/>
      <c r="O64" s="349"/>
      <c r="P64" s="37"/>
      <c r="Q64" s="349"/>
      <c r="R64" s="351">
        <f t="shared" si="24"/>
        <v>16220</v>
      </c>
      <c r="S64" s="349">
        <f t="shared" si="25"/>
        <v>0</v>
      </c>
      <c r="T64" s="352">
        <v>2</v>
      </c>
    </row>
    <row r="65" spans="1:21" ht="15" hidden="1" customHeight="1" x14ac:dyDescent="0.15">
      <c r="A65" s="347" t="s">
        <v>1216</v>
      </c>
      <c r="B65" s="348">
        <f>安佐南区安佐北区!C23</f>
        <v>46080</v>
      </c>
      <c r="C65" s="349">
        <f>安佐南区安佐北区!D23</f>
        <v>0</v>
      </c>
      <c r="D65" s="37">
        <f>安佐南区安佐北区!G23</f>
        <v>3600</v>
      </c>
      <c r="E65" s="350">
        <f>安佐南区安佐北区!H23</f>
        <v>0</v>
      </c>
      <c r="F65" s="348">
        <f>安佐南区安佐北区!K23</f>
        <v>3620</v>
      </c>
      <c r="G65" s="349">
        <f>安佐南区安佐北区!L23</f>
        <v>0</v>
      </c>
      <c r="H65" s="37"/>
      <c r="I65" s="350"/>
      <c r="J65" s="348"/>
      <c r="K65" s="349"/>
      <c r="L65" s="37"/>
      <c r="M65" s="349"/>
      <c r="N65" s="348"/>
      <c r="O65" s="349"/>
      <c r="P65" s="37"/>
      <c r="Q65" s="349"/>
      <c r="R65" s="351">
        <f t="shared" si="24"/>
        <v>53300</v>
      </c>
      <c r="S65" s="349">
        <f t="shared" si="25"/>
        <v>0</v>
      </c>
      <c r="T65" s="352">
        <v>3</v>
      </c>
    </row>
    <row r="66" spans="1:21" ht="15" hidden="1" customHeight="1" x14ac:dyDescent="0.15">
      <c r="A66" s="347" t="s">
        <v>1217</v>
      </c>
      <c r="B66" s="348">
        <f>安佐南区安佐北区!C41</f>
        <v>31890</v>
      </c>
      <c r="C66" s="349">
        <f>安佐南区安佐北区!D41</f>
        <v>0</v>
      </c>
      <c r="D66" s="37">
        <f>安佐南区安佐北区!G41</f>
        <v>3370</v>
      </c>
      <c r="E66" s="350">
        <f>安佐南区安佐北区!H41</f>
        <v>0</v>
      </c>
      <c r="F66" s="348">
        <f>安佐南区安佐北区!K41</f>
        <v>1100</v>
      </c>
      <c r="G66" s="349">
        <f>安佐南区安佐北区!L41</f>
        <v>0</v>
      </c>
      <c r="H66" s="37"/>
      <c r="I66" s="350"/>
      <c r="J66" s="348"/>
      <c r="K66" s="349"/>
      <c r="L66" s="37"/>
      <c r="M66" s="349"/>
      <c r="N66" s="348"/>
      <c r="O66" s="349"/>
      <c r="P66" s="37"/>
      <c r="Q66" s="349"/>
      <c r="R66" s="351">
        <f t="shared" si="24"/>
        <v>36360</v>
      </c>
      <c r="S66" s="349">
        <f t="shared" si="25"/>
        <v>0</v>
      </c>
      <c r="T66" s="352">
        <v>3</v>
      </c>
    </row>
    <row r="67" spans="1:21" ht="15" hidden="1" customHeight="1" x14ac:dyDescent="0.15">
      <c r="A67" s="347" t="s">
        <v>1219</v>
      </c>
      <c r="B67" s="348">
        <f>西区佐伯区!C20</f>
        <v>34850</v>
      </c>
      <c r="C67" s="349">
        <f>西区佐伯区!D20</f>
        <v>0</v>
      </c>
      <c r="D67" s="37">
        <f>西区佐伯区!G20</f>
        <v>3370</v>
      </c>
      <c r="E67" s="350">
        <f>西区佐伯区!H20</f>
        <v>0</v>
      </c>
      <c r="F67" s="348">
        <f>西区佐伯区!K20</f>
        <v>4740</v>
      </c>
      <c r="G67" s="349">
        <f>西区佐伯区!L20</f>
        <v>0</v>
      </c>
      <c r="H67" s="37"/>
      <c r="I67" s="350"/>
      <c r="J67" s="348"/>
      <c r="K67" s="349"/>
      <c r="L67" s="37"/>
      <c r="M67" s="349"/>
      <c r="N67" s="348">
        <f>西区佐伯区!AA20</f>
        <v>460</v>
      </c>
      <c r="O67" s="349">
        <f>西区佐伯区!AB20</f>
        <v>0</v>
      </c>
      <c r="P67" s="37"/>
      <c r="Q67" s="349"/>
      <c r="R67" s="351">
        <f t="shared" si="24"/>
        <v>43420</v>
      </c>
      <c r="S67" s="349">
        <f t="shared" si="25"/>
        <v>0</v>
      </c>
      <c r="T67" s="352">
        <v>4</v>
      </c>
    </row>
    <row r="68" spans="1:21" ht="15" hidden="1" customHeight="1" x14ac:dyDescent="0.15">
      <c r="A68" s="347" t="s">
        <v>1220</v>
      </c>
      <c r="B68" s="348">
        <f>西区佐伯区!C34</f>
        <v>27350</v>
      </c>
      <c r="C68" s="349">
        <f>西区佐伯区!D34</f>
        <v>0</v>
      </c>
      <c r="D68" s="37">
        <f>西区佐伯区!G34</f>
        <v>2250</v>
      </c>
      <c r="E68" s="350">
        <f>西区佐伯区!H34</f>
        <v>0</v>
      </c>
      <c r="F68" s="348">
        <f>西区佐伯区!K34</f>
        <v>3670</v>
      </c>
      <c r="G68" s="349">
        <f>西区佐伯区!L34</f>
        <v>0</v>
      </c>
      <c r="H68" s="37"/>
      <c r="I68" s="350"/>
      <c r="J68" s="348"/>
      <c r="K68" s="349"/>
      <c r="L68" s="37"/>
      <c r="M68" s="349"/>
      <c r="N68" s="348"/>
      <c r="O68" s="349"/>
      <c r="P68" s="37"/>
      <c r="Q68" s="349"/>
      <c r="R68" s="351">
        <f t="shared" si="24"/>
        <v>33270</v>
      </c>
      <c r="S68" s="349">
        <f t="shared" si="25"/>
        <v>0</v>
      </c>
      <c r="T68" s="352">
        <v>4</v>
      </c>
    </row>
    <row r="69" spans="1:21" ht="15" hidden="1" customHeight="1" x14ac:dyDescent="0.15">
      <c r="A69" s="353" t="s">
        <v>418</v>
      </c>
      <c r="B69" s="354">
        <f>廿日市・大竹!C19</f>
        <v>23510</v>
      </c>
      <c r="C69" s="355">
        <f>廿日市・大竹!D19</f>
        <v>0</v>
      </c>
      <c r="D69" s="72">
        <f>廿日市・大竹!G19</f>
        <v>2940</v>
      </c>
      <c r="E69" s="356">
        <f>廿日市・大竹!H19</f>
        <v>0</v>
      </c>
      <c r="F69" s="354">
        <f>廿日市・大竹!K19</f>
        <v>2750</v>
      </c>
      <c r="G69" s="355">
        <f>廿日市・大竹!L19</f>
        <v>0</v>
      </c>
      <c r="H69" s="72"/>
      <c r="I69" s="356"/>
      <c r="J69" s="354"/>
      <c r="K69" s="355"/>
      <c r="L69" s="72"/>
      <c r="M69" s="355"/>
      <c r="N69" s="354"/>
      <c r="O69" s="355"/>
      <c r="P69" s="72"/>
      <c r="Q69" s="355"/>
      <c r="R69" s="357">
        <f t="shared" si="24"/>
        <v>29200</v>
      </c>
      <c r="S69" s="355">
        <f t="shared" si="25"/>
        <v>0</v>
      </c>
      <c r="T69" s="358">
        <v>5</v>
      </c>
    </row>
    <row r="70" spans="1:21" ht="15" hidden="1" customHeight="1" x14ac:dyDescent="0.15">
      <c r="A70" s="347" t="s">
        <v>1064</v>
      </c>
      <c r="B70" s="348">
        <f>廿日市・大竹!C23</f>
        <v>5150</v>
      </c>
      <c r="C70" s="349">
        <f>廿日市・大竹!D23</f>
        <v>0</v>
      </c>
      <c r="D70" s="37">
        <f>廿日市・大竹!G23</f>
        <v>1650</v>
      </c>
      <c r="E70" s="350">
        <f>廿日市・大竹!H23</f>
        <v>0</v>
      </c>
      <c r="F70" s="348"/>
      <c r="G70" s="349"/>
      <c r="H70" s="37"/>
      <c r="I70" s="350"/>
      <c r="J70" s="348"/>
      <c r="K70" s="349"/>
      <c r="L70" s="37"/>
      <c r="M70" s="349"/>
      <c r="N70" s="348"/>
      <c r="O70" s="349"/>
      <c r="P70" s="37"/>
      <c r="Q70" s="349"/>
      <c r="R70" s="351">
        <f>B70+D70+F70+H70+J70+L70+N70+P70</f>
        <v>6800</v>
      </c>
      <c r="S70" s="349">
        <f>C70+E70+G70+I70+K70+M70+O70+Q70</f>
        <v>0</v>
      </c>
      <c r="T70" s="352">
        <v>5</v>
      </c>
      <c r="U70" s="251"/>
    </row>
    <row r="71" spans="1:21" ht="15" hidden="1" customHeight="1" x14ac:dyDescent="0.15">
      <c r="A71" s="406" t="s">
        <v>798</v>
      </c>
      <c r="B71" s="407">
        <f>呉1!C35</f>
        <v>37240</v>
      </c>
      <c r="C71" s="408">
        <f>呉1!D35</f>
        <v>0</v>
      </c>
      <c r="D71" s="407">
        <f>呉1!G35</f>
        <v>6390</v>
      </c>
      <c r="E71" s="408">
        <f>呉1!H35</f>
        <v>0</v>
      </c>
      <c r="F71" s="407">
        <f>呉1!K35</f>
        <v>8500</v>
      </c>
      <c r="G71" s="408">
        <f>呉1!L35</f>
        <v>0</v>
      </c>
      <c r="H71" s="409"/>
      <c r="I71" s="408"/>
      <c r="J71" s="407"/>
      <c r="K71" s="408"/>
      <c r="L71" s="409"/>
      <c r="M71" s="408"/>
      <c r="N71" s="407"/>
      <c r="O71" s="408"/>
      <c r="P71" s="187"/>
      <c r="Q71" s="408"/>
      <c r="R71" s="410">
        <f t="shared" ref="R71:S72" si="26">B71+D71+F71+H71+J71+L71+N71+P71</f>
        <v>52130</v>
      </c>
      <c r="S71" s="408">
        <f t="shared" si="26"/>
        <v>0</v>
      </c>
      <c r="T71" s="411">
        <v>6</v>
      </c>
      <c r="U71" s="251"/>
    </row>
    <row r="72" spans="1:21" ht="15" hidden="1" customHeight="1" x14ac:dyDescent="0.15">
      <c r="A72" s="347" t="s">
        <v>1028</v>
      </c>
      <c r="B72" s="348">
        <f>江田島・呉2!C22</f>
        <v>5050</v>
      </c>
      <c r="C72" s="349">
        <f>江田島・呉2!D22</f>
        <v>0</v>
      </c>
      <c r="D72" s="348">
        <f>江田島・呉2!G22</f>
        <v>140</v>
      </c>
      <c r="E72" s="349">
        <f>江田島・呉2!H22</f>
        <v>0</v>
      </c>
      <c r="F72" s="348"/>
      <c r="G72" s="349"/>
      <c r="H72" s="366"/>
      <c r="I72" s="349"/>
      <c r="J72" s="348"/>
      <c r="K72" s="349"/>
      <c r="L72" s="37"/>
      <c r="M72" s="349"/>
      <c r="N72" s="348"/>
      <c r="O72" s="349"/>
      <c r="P72" s="37"/>
      <c r="Q72" s="349"/>
      <c r="R72" s="351">
        <f t="shared" si="26"/>
        <v>5190</v>
      </c>
      <c r="S72" s="349">
        <f t="shared" si="26"/>
        <v>0</v>
      </c>
      <c r="T72" s="352">
        <v>7</v>
      </c>
    </row>
    <row r="73" spans="1:21" ht="15" hidden="1" customHeight="1" x14ac:dyDescent="0.15">
      <c r="A73" s="406" t="s">
        <v>1029</v>
      </c>
      <c r="B73" s="407">
        <f>東広島1・山県!C23</f>
        <v>34670</v>
      </c>
      <c r="C73" s="408">
        <f>東広島1・山県!D23</f>
        <v>0</v>
      </c>
      <c r="D73" s="407">
        <f>東広島1・山県!G23</f>
        <v>4590</v>
      </c>
      <c r="E73" s="408">
        <f>東広島1・山県!H23</f>
        <v>0</v>
      </c>
      <c r="F73" s="407"/>
      <c r="G73" s="408"/>
      <c r="H73" s="409"/>
      <c r="I73" s="408"/>
      <c r="J73" s="407"/>
      <c r="K73" s="408"/>
      <c r="L73" s="409"/>
      <c r="M73" s="408"/>
      <c r="N73" s="407"/>
      <c r="O73" s="408"/>
      <c r="P73" s="187"/>
      <c r="Q73" s="408"/>
      <c r="R73" s="410">
        <f>B73+D73+F73+H73+J73+L73+N73+P73</f>
        <v>39260</v>
      </c>
      <c r="S73" s="408">
        <f>C73+E73+G73+I73+K73+M73+O73+Q73</f>
        <v>0</v>
      </c>
      <c r="T73" s="411">
        <v>8</v>
      </c>
      <c r="U73" s="251"/>
    </row>
    <row r="74" spans="1:21" ht="15" hidden="1" customHeight="1" x14ac:dyDescent="0.15">
      <c r="A74" s="347" t="s">
        <v>433</v>
      </c>
      <c r="B74" s="348">
        <f>東広島1・山県!C36</f>
        <v>5070</v>
      </c>
      <c r="C74" s="349">
        <f>東広島1・山県!D36</f>
        <v>0</v>
      </c>
      <c r="D74" s="37">
        <f>東広島1・山県!G36</f>
        <v>130</v>
      </c>
      <c r="E74" s="350">
        <f>東広島1・山県!H36</f>
        <v>0</v>
      </c>
      <c r="F74" s="348"/>
      <c r="G74" s="349"/>
      <c r="H74" s="37"/>
      <c r="I74" s="350"/>
      <c r="J74" s="348"/>
      <c r="K74" s="349"/>
      <c r="L74" s="37"/>
      <c r="M74" s="349"/>
      <c r="N74" s="348"/>
      <c r="O74" s="349"/>
      <c r="P74" s="37"/>
      <c r="Q74" s="349"/>
      <c r="R74" s="351">
        <f t="shared" si="24"/>
        <v>5200</v>
      </c>
      <c r="S74" s="349">
        <f t="shared" si="25"/>
        <v>0</v>
      </c>
      <c r="T74" s="352">
        <v>8</v>
      </c>
    </row>
    <row r="75" spans="1:21" ht="15" hidden="1" customHeight="1" x14ac:dyDescent="0.15">
      <c r="A75" s="347" t="s">
        <v>962</v>
      </c>
      <c r="B75" s="348">
        <f>安芸高田・三次!C23</f>
        <v>6290</v>
      </c>
      <c r="C75" s="349">
        <f>安芸高田・三次!D23</f>
        <v>0</v>
      </c>
      <c r="D75" s="348">
        <f>安芸高田・三次!G23</f>
        <v>270</v>
      </c>
      <c r="E75" s="349">
        <f>安芸高田・三次!H23</f>
        <v>0</v>
      </c>
      <c r="F75" s="348"/>
      <c r="G75" s="349"/>
      <c r="H75" s="366"/>
      <c r="I75" s="349"/>
      <c r="J75" s="348"/>
      <c r="K75" s="349"/>
      <c r="L75" s="366"/>
      <c r="M75" s="349"/>
      <c r="N75" s="348"/>
      <c r="O75" s="349"/>
      <c r="P75" s="37"/>
      <c r="Q75" s="349"/>
      <c r="R75" s="351">
        <f>B75+D75+F75+H75+J75+L75+N75+P75</f>
        <v>6560</v>
      </c>
      <c r="S75" s="349">
        <f>C75+E75+G75+I75+K75+M75+O75+Q75</f>
        <v>0</v>
      </c>
      <c r="T75" s="368">
        <v>9</v>
      </c>
    </row>
    <row r="76" spans="1:21" ht="15" hidden="1" customHeight="1" x14ac:dyDescent="0.15">
      <c r="A76" s="406" t="s">
        <v>750</v>
      </c>
      <c r="B76" s="407">
        <f>竹原・東広島2・呉3・豊田!C11</f>
        <v>5490</v>
      </c>
      <c r="C76" s="408">
        <f>竹原・東広島2・呉3・豊田!D11</f>
        <v>0</v>
      </c>
      <c r="D76" s="407">
        <f>竹原・東広島2・呉3・豊田!G11</f>
        <v>1330</v>
      </c>
      <c r="E76" s="408">
        <f>竹原・東広島2・呉3・豊田!H11</f>
        <v>0</v>
      </c>
      <c r="F76" s="407">
        <f>竹原・東広島2・呉3・豊田!K11</f>
        <v>190</v>
      </c>
      <c r="G76" s="408">
        <f>竹原・東広島2・呉3・豊田!L11</f>
        <v>0</v>
      </c>
      <c r="H76" s="410"/>
      <c r="I76" s="408"/>
      <c r="J76" s="407"/>
      <c r="K76" s="408"/>
      <c r="L76" s="409"/>
      <c r="M76" s="408"/>
      <c r="N76" s="407"/>
      <c r="O76" s="408"/>
      <c r="P76" s="187"/>
      <c r="Q76" s="408"/>
      <c r="R76" s="410">
        <f t="shared" ref="R76:S78" si="27">B76+D76+F76+H76+J76+L76+N76+P76</f>
        <v>7010</v>
      </c>
      <c r="S76" s="408">
        <f t="shared" si="27"/>
        <v>0</v>
      </c>
      <c r="T76" s="411">
        <v>11</v>
      </c>
      <c r="U76" s="238" t="s">
        <v>479</v>
      </c>
    </row>
    <row r="77" spans="1:21" ht="15" hidden="1" customHeight="1" x14ac:dyDescent="0.15">
      <c r="A77" s="369" t="s">
        <v>1030</v>
      </c>
      <c r="B77" s="354">
        <f>竹原・東広島2・呉3・豊田!C14</f>
        <v>1900</v>
      </c>
      <c r="C77" s="355">
        <f>竹原・東広島2・呉3・豊田!D14</f>
        <v>0</v>
      </c>
      <c r="D77" s="72">
        <f>竹原・東広島2・呉3・豊田!G14</f>
        <v>740</v>
      </c>
      <c r="E77" s="356">
        <f>竹原・東広島2・呉3・豊田!H14</f>
        <v>0</v>
      </c>
      <c r="F77" s="354"/>
      <c r="G77" s="355"/>
      <c r="H77" s="370"/>
      <c r="I77" s="371"/>
      <c r="J77" s="372"/>
      <c r="K77" s="371"/>
      <c r="L77" s="228"/>
      <c r="M77" s="371"/>
      <c r="N77" s="372"/>
      <c r="O77" s="371"/>
      <c r="P77" s="373"/>
      <c r="Q77" s="371"/>
      <c r="R77" s="357">
        <f>B77+D77+F77+H77+J77+L77+N77+P77</f>
        <v>2640</v>
      </c>
      <c r="S77" s="355">
        <f>C77+E77+G77+I77+K77+M77+O77+Q77</f>
        <v>0</v>
      </c>
      <c r="T77" s="374">
        <v>11</v>
      </c>
      <c r="U77" s="239" t="s">
        <v>480</v>
      </c>
    </row>
    <row r="78" spans="1:21" ht="15" hidden="1" customHeight="1" x14ac:dyDescent="0.15">
      <c r="A78" s="353" t="s">
        <v>806</v>
      </c>
      <c r="B78" s="354">
        <f>竹原・東広島2・呉3・豊田!C19</f>
        <v>2240</v>
      </c>
      <c r="C78" s="355">
        <f>竹原・東広島2・呉3・豊田!D19</f>
        <v>0</v>
      </c>
      <c r="D78" s="72">
        <f>竹原・東広島2・呉3・豊田!G19</f>
        <v>400</v>
      </c>
      <c r="E78" s="356">
        <f>竹原・東広島2・呉3・豊田!H19</f>
        <v>0</v>
      </c>
      <c r="F78" s="354"/>
      <c r="G78" s="355"/>
      <c r="H78" s="357"/>
      <c r="I78" s="355"/>
      <c r="J78" s="354"/>
      <c r="K78" s="355"/>
      <c r="L78" s="72"/>
      <c r="M78" s="355"/>
      <c r="N78" s="354"/>
      <c r="O78" s="355"/>
      <c r="P78" s="72"/>
      <c r="Q78" s="355"/>
      <c r="R78" s="357">
        <f t="shared" si="27"/>
        <v>2640</v>
      </c>
      <c r="S78" s="355">
        <f t="shared" si="27"/>
        <v>0</v>
      </c>
      <c r="T78" s="358">
        <v>11</v>
      </c>
      <c r="U78" s="240" t="s">
        <v>481</v>
      </c>
    </row>
    <row r="79" spans="1:21" ht="15" hidden="1" customHeight="1" thickBot="1" x14ac:dyDescent="0.2">
      <c r="A79" s="353" t="s">
        <v>1552</v>
      </c>
      <c r="B79" s="354">
        <f>竹原・東広島2・呉3・豊田!C28</f>
        <v>1920</v>
      </c>
      <c r="C79" s="355">
        <f>竹原・東広島2・呉3・豊田!D28</f>
        <v>0</v>
      </c>
      <c r="D79" s="72">
        <f>竹原・東広島2・呉3・豊田!G28</f>
        <v>270</v>
      </c>
      <c r="E79" s="356">
        <f>竹原・東広島2・呉3・豊田!H28</f>
        <v>0</v>
      </c>
      <c r="F79" s="354"/>
      <c r="G79" s="355"/>
      <c r="H79" s="357"/>
      <c r="I79" s="355"/>
      <c r="J79" s="354"/>
      <c r="K79" s="355"/>
      <c r="L79" s="72"/>
      <c r="M79" s="355"/>
      <c r="N79" s="354"/>
      <c r="O79" s="355"/>
      <c r="P79" s="72"/>
      <c r="Q79" s="355"/>
      <c r="R79" s="357">
        <f>B79+D79+F79+H79+J79+L79+N79+P79</f>
        <v>2190</v>
      </c>
      <c r="S79" s="355">
        <f>C79+E79+G79+I79+K79+M79+O79+Q79</f>
        <v>0</v>
      </c>
      <c r="T79" s="358">
        <v>11</v>
      </c>
    </row>
    <row r="80" spans="1:21" ht="15" hidden="1" customHeight="1" thickBot="1" x14ac:dyDescent="0.2">
      <c r="A80" s="297" t="s">
        <v>495</v>
      </c>
      <c r="B80" s="298">
        <f t="shared" ref="B80:G80" si="28">SUM(B59:B79)</f>
        <v>385510</v>
      </c>
      <c r="C80" s="299">
        <f t="shared" si="28"/>
        <v>0</v>
      </c>
      <c r="D80" s="298">
        <f t="shared" si="28"/>
        <v>42590</v>
      </c>
      <c r="E80" s="299">
        <f t="shared" si="28"/>
        <v>0</v>
      </c>
      <c r="F80" s="298">
        <f t="shared" si="28"/>
        <v>37270</v>
      </c>
      <c r="G80" s="299">
        <f t="shared" si="28"/>
        <v>0</v>
      </c>
      <c r="H80" s="298"/>
      <c r="I80" s="299"/>
      <c r="J80" s="298"/>
      <c r="K80" s="299"/>
      <c r="L80" s="359"/>
      <c r="M80" s="299"/>
      <c r="N80" s="298">
        <f>SUM(N59:N79)</f>
        <v>7080</v>
      </c>
      <c r="O80" s="299">
        <f>SUM(O59:O79)</f>
        <v>0</v>
      </c>
      <c r="P80" s="359"/>
      <c r="Q80" s="299"/>
      <c r="R80" s="298">
        <f>SUM(R59:R79)</f>
        <v>472450</v>
      </c>
      <c r="S80" s="299">
        <f>SUM(S59:S79)</f>
        <v>0</v>
      </c>
      <c r="T80" s="360" t="s">
        <v>1097</v>
      </c>
    </row>
    <row r="81" spans="1:21" ht="15" hidden="1" customHeight="1" x14ac:dyDescent="0.15">
      <c r="A81" s="217"/>
      <c r="B81" s="228"/>
      <c r="C81" s="304"/>
      <c r="D81" s="228"/>
      <c r="E81" s="304"/>
      <c r="F81" s="228"/>
      <c r="G81" s="304"/>
      <c r="H81" s="228"/>
      <c r="I81" s="304"/>
      <c r="J81" s="228"/>
      <c r="K81" s="304"/>
      <c r="L81" s="228"/>
      <c r="M81" s="304"/>
      <c r="N81" s="228"/>
      <c r="O81" s="304"/>
      <c r="P81" s="228"/>
      <c r="Q81" s="304"/>
      <c r="R81" s="228"/>
      <c r="S81" s="304"/>
      <c r="T81" s="288"/>
    </row>
    <row r="82" spans="1:21" ht="15" hidden="1" customHeight="1" x14ac:dyDescent="0.15">
      <c r="A82" s="419"/>
      <c r="B82" s="228"/>
      <c r="C82" s="304"/>
      <c r="D82" s="228"/>
      <c r="E82" s="304"/>
      <c r="F82" s="228"/>
      <c r="G82" s="304"/>
      <c r="H82" s="228"/>
      <c r="I82" s="304"/>
      <c r="J82" s="228"/>
      <c r="K82" s="304"/>
      <c r="L82" s="228"/>
      <c r="M82" s="304"/>
      <c r="N82" s="228"/>
      <c r="O82" s="304"/>
      <c r="P82" s="228"/>
      <c r="Q82" s="304"/>
      <c r="R82" s="228"/>
      <c r="S82" s="304"/>
      <c r="T82" s="288"/>
    </row>
    <row r="83" spans="1:21" ht="15" hidden="1" customHeight="1" x14ac:dyDescent="0.15">
      <c r="A83" s="217"/>
      <c r="B83" s="228"/>
      <c r="C83" s="304"/>
      <c r="D83" s="228"/>
      <c r="E83" s="304"/>
      <c r="F83" s="228"/>
      <c r="G83" s="304"/>
      <c r="H83" s="228"/>
      <c r="I83" s="304"/>
      <c r="J83" s="228"/>
      <c r="K83" s="304"/>
      <c r="L83" s="228"/>
      <c r="M83" s="304"/>
      <c r="N83" s="228"/>
      <c r="O83" s="304"/>
      <c r="P83" s="228"/>
      <c r="Q83" s="304"/>
      <c r="R83" s="228"/>
      <c r="S83" s="304"/>
      <c r="T83" s="288"/>
    </row>
    <row r="84" spans="1:21" s="217" customFormat="1" ht="15" hidden="1" customHeight="1" x14ac:dyDescent="0.15">
      <c r="A84" s="218"/>
      <c r="B84" s="214" t="s">
        <v>529</v>
      </c>
      <c r="C84" s="213" t="s">
        <v>429</v>
      </c>
      <c r="D84" s="212" t="s">
        <v>434</v>
      </c>
      <c r="E84" s="213" t="s">
        <v>429</v>
      </c>
      <c r="F84" s="212" t="s">
        <v>435</v>
      </c>
      <c r="G84" s="213" t="s">
        <v>429</v>
      </c>
      <c r="H84" s="212" t="s">
        <v>436</v>
      </c>
      <c r="I84" s="213" t="s">
        <v>429</v>
      </c>
      <c r="J84" s="212" t="s">
        <v>437</v>
      </c>
      <c r="K84" s="213" t="s">
        <v>429</v>
      </c>
      <c r="L84" s="212" t="s">
        <v>527</v>
      </c>
      <c r="M84" s="213" t="s">
        <v>429</v>
      </c>
      <c r="N84" s="212" t="s">
        <v>438</v>
      </c>
      <c r="O84" s="221" t="s">
        <v>429</v>
      </c>
      <c r="P84" s="220"/>
      <c r="Q84" s="213"/>
      <c r="R84" s="214" t="s">
        <v>439</v>
      </c>
      <c r="S84" s="215" t="s">
        <v>440</v>
      </c>
      <c r="T84" s="231"/>
    </row>
    <row r="85" spans="1:21" s="255" customFormat="1" ht="15" hidden="1" customHeight="1" x14ac:dyDescent="0.15">
      <c r="A85" s="219" t="s">
        <v>642</v>
      </c>
      <c r="B85" s="222" t="s">
        <v>430</v>
      </c>
      <c r="C85" s="223" t="s">
        <v>431</v>
      </c>
      <c r="D85" s="224" t="s">
        <v>430</v>
      </c>
      <c r="E85" s="224" t="s">
        <v>431</v>
      </c>
      <c r="F85" s="222" t="s">
        <v>430</v>
      </c>
      <c r="G85" s="224" t="s">
        <v>431</v>
      </c>
      <c r="H85" s="222" t="s">
        <v>430</v>
      </c>
      <c r="I85" s="224" t="s">
        <v>431</v>
      </c>
      <c r="J85" s="222" t="s">
        <v>430</v>
      </c>
      <c r="K85" s="224" t="s">
        <v>431</v>
      </c>
      <c r="L85" s="222" t="s">
        <v>430</v>
      </c>
      <c r="M85" s="224" t="s">
        <v>431</v>
      </c>
      <c r="N85" s="222" t="s">
        <v>430</v>
      </c>
      <c r="O85" s="226" t="s">
        <v>431</v>
      </c>
      <c r="P85" s="222"/>
      <c r="Q85" s="223"/>
      <c r="R85" s="222" t="s">
        <v>430</v>
      </c>
      <c r="S85" s="223" t="s">
        <v>431</v>
      </c>
      <c r="T85" s="230" t="s">
        <v>432</v>
      </c>
    </row>
    <row r="86" spans="1:21" ht="15" hidden="1" customHeight="1" x14ac:dyDescent="0.15">
      <c r="A86" s="347" t="s">
        <v>863</v>
      </c>
      <c r="B86" s="348">
        <f>安芸高田・三次!C41</f>
        <v>11840</v>
      </c>
      <c r="C86" s="349">
        <f>安芸高田・三次!D41</f>
        <v>0</v>
      </c>
      <c r="D86" s="348">
        <f>安芸高田・三次!G41</f>
        <v>1480</v>
      </c>
      <c r="E86" s="349">
        <f>安芸高田・三次!H41</f>
        <v>0</v>
      </c>
      <c r="F86" s="348"/>
      <c r="G86" s="349"/>
      <c r="H86" s="348"/>
      <c r="I86" s="349"/>
      <c r="J86" s="348"/>
      <c r="K86" s="349"/>
      <c r="L86" s="348"/>
      <c r="M86" s="349"/>
      <c r="N86" s="348"/>
      <c r="O86" s="349"/>
      <c r="P86" s="21"/>
      <c r="Q86" s="349"/>
      <c r="R86" s="351">
        <f>B86+D86+F86+H86+J86+L86+N86+P86</f>
        <v>13320</v>
      </c>
      <c r="S86" s="349">
        <f>C86+E86+G86+I86+K86+M86+O86+Q86</f>
        <v>0</v>
      </c>
      <c r="T86" s="368">
        <v>9</v>
      </c>
      <c r="U86" s="251"/>
    </row>
    <row r="87" spans="1:21" ht="15" hidden="1" customHeight="1" thickBot="1" x14ac:dyDescent="0.2">
      <c r="A87" s="347" t="s">
        <v>595</v>
      </c>
      <c r="B87" s="348">
        <f>庄原・神石!C21</f>
        <v>8200</v>
      </c>
      <c r="C87" s="349">
        <f>庄原・神石!D21</f>
        <v>0</v>
      </c>
      <c r="D87" s="348">
        <f>庄原・神石!G21</f>
        <v>1480</v>
      </c>
      <c r="E87" s="349">
        <f>庄原・神石!H21</f>
        <v>0</v>
      </c>
      <c r="F87" s="348"/>
      <c r="G87" s="349"/>
      <c r="H87" s="348"/>
      <c r="I87" s="349"/>
      <c r="J87" s="348"/>
      <c r="K87" s="349"/>
      <c r="L87" s="366">
        <f>庄原・神石!W21</f>
        <v>150</v>
      </c>
      <c r="M87" s="349">
        <f>庄原・神石!X21</f>
        <v>0</v>
      </c>
      <c r="N87" s="348"/>
      <c r="O87" s="349"/>
      <c r="P87" s="21"/>
      <c r="Q87" s="349"/>
      <c r="R87" s="351">
        <f>B87+D87+F87+H87+J87+L87+N87+P87</f>
        <v>9830</v>
      </c>
      <c r="S87" s="349">
        <f>C87+E87+G87+I87+K87+M87+O87+Q87</f>
        <v>0</v>
      </c>
      <c r="T87" s="368">
        <v>10</v>
      </c>
    </row>
    <row r="88" spans="1:21" ht="15" hidden="1" customHeight="1" thickBot="1" x14ac:dyDescent="0.2">
      <c r="A88" s="297" t="s">
        <v>496</v>
      </c>
      <c r="B88" s="298">
        <f t="shared" ref="B88:E88" si="29">SUM(B86:B87)</f>
        <v>20040</v>
      </c>
      <c r="C88" s="299">
        <f t="shared" si="29"/>
        <v>0</v>
      </c>
      <c r="D88" s="298">
        <f t="shared" si="29"/>
        <v>2960</v>
      </c>
      <c r="E88" s="299">
        <f t="shared" si="29"/>
        <v>0</v>
      </c>
      <c r="F88" s="298"/>
      <c r="G88" s="299"/>
      <c r="H88" s="298"/>
      <c r="I88" s="299"/>
      <c r="J88" s="298"/>
      <c r="K88" s="299"/>
      <c r="L88" s="298">
        <f>SUM(L86:L87)</f>
        <v>150</v>
      </c>
      <c r="M88" s="299">
        <f>SUM(M86:M87)</f>
        <v>0</v>
      </c>
      <c r="N88" s="298"/>
      <c r="O88" s="299"/>
      <c r="P88" s="359"/>
      <c r="Q88" s="299"/>
      <c r="R88" s="298">
        <f>SUM(R86:R87)</f>
        <v>23150</v>
      </c>
      <c r="S88" s="299">
        <f>SUM(S86:S87)</f>
        <v>0</v>
      </c>
      <c r="T88" s="360" t="s">
        <v>1098</v>
      </c>
    </row>
    <row r="89" spans="1:21" ht="15" hidden="1" customHeight="1" x14ac:dyDescent="0.15">
      <c r="A89" s="314"/>
      <c r="B89" s="361"/>
      <c r="C89" s="362"/>
      <c r="D89" s="361"/>
      <c r="E89" s="362"/>
      <c r="F89" s="361"/>
      <c r="G89" s="362"/>
      <c r="H89" s="361"/>
      <c r="I89" s="362"/>
      <c r="J89" s="361"/>
      <c r="K89" s="362"/>
      <c r="L89" s="361"/>
      <c r="M89" s="362"/>
      <c r="N89" s="361"/>
      <c r="O89" s="362"/>
      <c r="P89" s="361"/>
      <c r="Q89" s="362"/>
      <c r="R89" s="361"/>
      <c r="S89" s="362"/>
      <c r="T89" s="363"/>
    </row>
    <row r="90" spans="1:21" ht="15" hidden="1" customHeight="1" x14ac:dyDescent="0.15">
      <c r="A90" s="220" t="s">
        <v>1237</v>
      </c>
      <c r="B90" s="341">
        <f>庄原・神石!C28</f>
        <v>1810</v>
      </c>
      <c r="C90" s="342">
        <f>庄原・神石!D28</f>
        <v>0</v>
      </c>
      <c r="D90" s="341">
        <f>庄原・神石!G28</f>
        <v>310</v>
      </c>
      <c r="E90" s="342">
        <f>庄原・神石!H28</f>
        <v>0</v>
      </c>
      <c r="F90" s="341"/>
      <c r="G90" s="342"/>
      <c r="H90" s="364"/>
      <c r="I90" s="342"/>
      <c r="J90" s="341"/>
      <c r="K90" s="342"/>
      <c r="L90" s="364">
        <f>庄原・神石!W28</f>
        <v>50</v>
      </c>
      <c r="M90" s="342">
        <f>庄原・神石!X28</f>
        <v>0</v>
      </c>
      <c r="N90" s="341"/>
      <c r="O90" s="342"/>
      <c r="P90" s="343"/>
      <c r="Q90" s="342"/>
      <c r="R90" s="345">
        <f t="shared" ref="R90:S95" si="30">B90+D90+F90+H90+J90+L90+N90+P90</f>
        <v>2170</v>
      </c>
      <c r="S90" s="342">
        <f t="shared" si="30"/>
        <v>0</v>
      </c>
      <c r="T90" s="365">
        <v>10</v>
      </c>
    </row>
    <row r="91" spans="1:21" ht="15" hidden="1" customHeight="1" x14ac:dyDescent="0.15">
      <c r="A91" s="406" t="s">
        <v>1618</v>
      </c>
      <c r="B91" s="407">
        <f>三原・世羅!C20</f>
        <v>19680</v>
      </c>
      <c r="C91" s="408">
        <f>三原・世羅!D20</f>
        <v>0</v>
      </c>
      <c r="D91" s="407">
        <f>三原・世羅!G20</f>
        <v>5070</v>
      </c>
      <c r="E91" s="408">
        <f>三原・世羅!H20</f>
        <v>0</v>
      </c>
      <c r="F91" s="407"/>
      <c r="G91" s="408"/>
      <c r="H91" s="409"/>
      <c r="I91" s="408"/>
      <c r="J91" s="407">
        <f>三原・世羅!S20</f>
        <v>1290</v>
      </c>
      <c r="K91" s="408">
        <f>三原・世羅!T20</f>
        <v>0</v>
      </c>
      <c r="L91" s="409"/>
      <c r="M91" s="408"/>
      <c r="N91" s="407"/>
      <c r="O91" s="408"/>
      <c r="P91" s="187"/>
      <c r="Q91" s="408"/>
      <c r="R91" s="410">
        <f t="shared" ref="R91:S93" si="31">B91+D91+F91+H91+J91+L91+N91+P91</f>
        <v>26040</v>
      </c>
      <c r="S91" s="408">
        <f t="shared" si="31"/>
        <v>0</v>
      </c>
      <c r="T91" s="411">
        <v>12</v>
      </c>
      <c r="U91" s="251"/>
    </row>
    <row r="92" spans="1:21" ht="15" hidden="1" customHeight="1" x14ac:dyDescent="0.15">
      <c r="A92" s="347" t="s">
        <v>751</v>
      </c>
      <c r="B92" s="348">
        <f>三原・世羅!C26</f>
        <v>3580</v>
      </c>
      <c r="C92" s="349">
        <f>三原・世羅!D26</f>
        <v>0</v>
      </c>
      <c r="D92" s="348"/>
      <c r="E92" s="349"/>
      <c r="F92" s="348"/>
      <c r="G92" s="349"/>
      <c r="H92" s="348"/>
      <c r="I92" s="349"/>
      <c r="J92" s="348"/>
      <c r="K92" s="349"/>
      <c r="L92" s="348"/>
      <c r="M92" s="349"/>
      <c r="N92" s="348"/>
      <c r="O92" s="349"/>
      <c r="P92" s="21"/>
      <c r="Q92" s="349"/>
      <c r="R92" s="351">
        <f t="shared" si="31"/>
        <v>3580</v>
      </c>
      <c r="S92" s="349">
        <f t="shared" si="31"/>
        <v>0</v>
      </c>
      <c r="T92" s="368">
        <v>12</v>
      </c>
    </row>
    <row r="93" spans="1:21" ht="15" hidden="1" customHeight="1" x14ac:dyDescent="0.15">
      <c r="A93" s="353" t="s">
        <v>1001</v>
      </c>
      <c r="B93" s="354">
        <f>尾道!C33</f>
        <v>23960</v>
      </c>
      <c r="C93" s="355">
        <f>尾道!D33</f>
        <v>0</v>
      </c>
      <c r="D93" s="354">
        <f>尾道!G33</f>
        <v>7540</v>
      </c>
      <c r="E93" s="355">
        <f>尾道!H33</f>
        <v>0</v>
      </c>
      <c r="F93" s="354">
        <f>尾道!K33</f>
        <v>3680</v>
      </c>
      <c r="G93" s="355">
        <f>尾道!L33</f>
        <v>0</v>
      </c>
      <c r="H93" s="367">
        <f>尾道!O33</f>
        <v>2030</v>
      </c>
      <c r="I93" s="355">
        <f>尾道!P33</f>
        <v>0</v>
      </c>
      <c r="J93" s="354"/>
      <c r="K93" s="355"/>
      <c r="L93" s="367"/>
      <c r="M93" s="355"/>
      <c r="N93" s="354"/>
      <c r="O93" s="355"/>
      <c r="P93" s="72"/>
      <c r="Q93" s="355"/>
      <c r="R93" s="357">
        <f t="shared" si="31"/>
        <v>37210</v>
      </c>
      <c r="S93" s="355">
        <f t="shared" si="31"/>
        <v>0</v>
      </c>
      <c r="T93" s="358">
        <v>13</v>
      </c>
      <c r="U93" s="251"/>
    </row>
    <row r="94" spans="1:21" ht="15" hidden="1" customHeight="1" x14ac:dyDescent="0.15">
      <c r="A94" s="347" t="s">
        <v>654</v>
      </c>
      <c r="B94" s="348">
        <f>福山・府中!C38</f>
        <v>60660</v>
      </c>
      <c r="C94" s="349">
        <f>福山・府中!D38</f>
        <v>0</v>
      </c>
      <c r="D94" s="37">
        <f>福山・府中!G38</f>
        <v>29370</v>
      </c>
      <c r="E94" s="350">
        <f>福山・府中!H38</f>
        <v>0</v>
      </c>
      <c r="F94" s="348">
        <f>福山・府中!K38</f>
        <v>17730</v>
      </c>
      <c r="G94" s="349">
        <f>福山・府中!L38</f>
        <v>0</v>
      </c>
      <c r="H94" s="37">
        <f>福山・府中!O38</f>
        <v>4700</v>
      </c>
      <c r="I94" s="350">
        <f>福山・府中!P38</f>
        <v>0</v>
      </c>
      <c r="J94" s="348">
        <f>福山・府中!S38</f>
        <v>1200</v>
      </c>
      <c r="K94" s="349">
        <f>福山・府中!T38</f>
        <v>0</v>
      </c>
      <c r="L94" s="37">
        <f>福山・府中!W38</f>
        <v>4290</v>
      </c>
      <c r="M94" s="349">
        <f>福山・府中!X38</f>
        <v>0</v>
      </c>
      <c r="N94" s="348"/>
      <c r="O94" s="349"/>
      <c r="P94" s="37"/>
      <c r="Q94" s="349"/>
      <c r="R94" s="351">
        <f t="shared" si="30"/>
        <v>117950</v>
      </c>
      <c r="S94" s="349">
        <f t="shared" si="30"/>
        <v>0</v>
      </c>
      <c r="T94" s="352">
        <v>14</v>
      </c>
    </row>
    <row r="95" spans="1:21" ht="15" hidden="1" customHeight="1" thickBot="1" x14ac:dyDescent="0.2">
      <c r="A95" s="353" t="s">
        <v>811</v>
      </c>
      <c r="B95" s="354">
        <f>福山・府中!C44</f>
        <v>7270</v>
      </c>
      <c r="C95" s="355">
        <f>福山・府中!D44</f>
        <v>0</v>
      </c>
      <c r="D95" s="72">
        <f>福山・府中!G44</f>
        <v>5150</v>
      </c>
      <c r="E95" s="356">
        <f>福山・府中!H44</f>
        <v>0</v>
      </c>
      <c r="F95" s="354"/>
      <c r="G95" s="355"/>
      <c r="H95" s="72"/>
      <c r="I95" s="356"/>
      <c r="J95" s="354"/>
      <c r="K95" s="355"/>
      <c r="L95" s="72">
        <f>福山・府中!W44</f>
        <v>30</v>
      </c>
      <c r="M95" s="355">
        <f>福山・府中!X44</f>
        <v>0</v>
      </c>
      <c r="N95" s="354"/>
      <c r="O95" s="355"/>
      <c r="P95" s="72"/>
      <c r="Q95" s="355"/>
      <c r="R95" s="357">
        <f t="shared" si="30"/>
        <v>12450</v>
      </c>
      <c r="S95" s="355">
        <f t="shared" si="30"/>
        <v>0</v>
      </c>
      <c r="T95" s="358">
        <v>14</v>
      </c>
    </row>
    <row r="96" spans="1:21" ht="15" hidden="1" customHeight="1" thickBot="1" x14ac:dyDescent="0.2">
      <c r="A96" s="297" t="s">
        <v>503</v>
      </c>
      <c r="B96" s="298">
        <f t="shared" ref="B96:M96" si="32">SUM(B90:B95)</f>
        <v>116960</v>
      </c>
      <c r="C96" s="299">
        <f t="shared" si="32"/>
        <v>0</v>
      </c>
      <c r="D96" s="298">
        <f t="shared" si="32"/>
        <v>47440</v>
      </c>
      <c r="E96" s="299">
        <f t="shared" si="32"/>
        <v>0</v>
      </c>
      <c r="F96" s="298">
        <f t="shared" si="32"/>
        <v>21410</v>
      </c>
      <c r="G96" s="299">
        <f t="shared" si="32"/>
        <v>0</v>
      </c>
      <c r="H96" s="298">
        <f t="shared" si="32"/>
        <v>6730</v>
      </c>
      <c r="I96" s="299">
        <f t="shared" si="32"/>
        <v>0</v>
      </c>
      <c r="J96" s="298">
        <f t="shared" si="32"/>
        <v>2490</v>
      </c>
      <c r="K96" s="299">
        <f t="shared" si="32"/>
        <v>0</v>
      </c>
      <c r="L96" s="298">
        <f t="shared" si="32"/>
        <v>4370</v>
      </c>
      <c r="M96" s="299">
        <f t="shared" si="32"/>
        <v>0</v>
      </c>
      <c r="N96" s="298"/>
      <c r="O96" s="299"/>
      <c r="P96" s="359"/>
      <c r="Q96" s="299"/>
      <c r="R96" s="298">
        <f>SUM(R90:R95)</f>
        <v>199400</v>
      </c>
      <c r="S96" s="299">
        <f>SUM(S90:S95)</f>
        <v>0</v>
      </c>
      <c r="T96" s="360" t="s">
        <v>1102</v>
      </c>
    </row>
    <row r="97" spans="1:20" ht="15" hidden="1" customHeight="1" thickBot="1" x14ac:dyDescent="0.2">
      <c r="A97" s="217"/>
      <c r="B97" s="228"/>
      <c r="C97" s="304"/>
      <c r="D97" s="228"/>
      <c r="E97" s="304"/>
      <c r="F97" s="228"/>
      <c r="G97" s="304"/>
      <c r="H97" s="228"/>
      <c r="I97" s="304"/>
      <c r="J97" s="228"/>
      <c r="K97" s="304"/>
      <c r="L97" s="228"/>
      <c r="M97" s="304"/>
      <c r="N97" s="228"/>
      <c r="O97" s="304"/>
      <c r="P97" s="228"/>
      <c r="Q97" s="304"/>
      <c r="R97" s="228"/>
      <c r="S97" s="304"/>
      <c r="T97" s="288"/>
    </row>
    <row r="98" spans="1:20" ht="15" hidden="1" customHeight="1" thickBot="1" x14ac:dyDescent="0.2">
      <c r="A98" s="297" t="s">
        <v>1221</v>
      </c>
      <c r="B98" s="298">
        <f t="shared" ref="B98:O98" si="33">B80+B88+B96</f>
        <v>522510</v>
      </c>
      <c r="C98" s="299">
        <f t="shared" si="33"/>
        <v>0</v>
      </c>
      <c r="D98" s="298">
        <f t="shared" si="33"/>
        <v>92990</v>
      </c>
      <c r="E98" s="299">
        <f t="shared" si="33"/>
        <v>0</v>
      </c>
      <c r="F98" s="298">
        <f t="shared" si="33"/>
        <v>58680</v>
      </c>
      <c r="G98" s="299">
        <f t="shared" si="33"/>
        <v>0</v>
      </c>
      <c r="H98" s="298">
        <f t="shared" si="33"/>
        <v>6730</v>
      </c>
      <c r="I98" s="299">
        <f t="shared" si="33"/>
        <v>0</v>
      </c>
      <c r="J98" s="298">
        <f t="shared" si="33"/>
        <v>2490</v>
      </c>
      <c r="K98" s="299">
        <f t="shared" si="33"/>
        <v>0</v>
      </c>
      <c r="L98" s="298">
        <f t="shared" si="33"/>
        <v>4520</v>
      </c>
      <c r="M98" s="299">
        <f t="shared" si="33"/>
        <v>0</v>
      </c>
      <c r="N98" s="298">
        <f t="shared" si="33"/>
        <v>7080</v>
      </c>
      <c r="O98" s="299">
        <f t="shared" si="33"/>
        <v>0</v>
      </c>
      <c r="P98" s="298"/>
      <c r="Q98" s="299"/>
      <c r="R98" s="298">
        <f>R80+R88+R96</f>
        <v>695000</v>
      </c>
      <c r="S98" s="299">
        <f>S80+S88+S96</f>
        <v>0</v>
      </c>
      <c r="T98" s="307" t="s">
        <v>1108</v>
      </c>
    </row>
    <row r="99" spans="1:20" ht="15" hidden="1" customHeight="1" x14ac:dyDescent="0.15">
      <c r="A99" s="305" t="s">
        <v>505</v>
      </c>
      <c r="B99" s="228"/>
      <c r="C99" s="229"/>
      <c r="D99" s="228"/>
      <c r="E99" s="229"/>
      <c r="F99" s="228"/>
      <c r="G99" s="229"/>
      <c r="H99" s="228"/>
      <c r="I99" s="229"/>
      <c r="J99" s="228"/>
      <c r="K99" s="229"/>
      <c r="L99" s="228"/>
      <c r="M99" s="229"/>
      <c r="N99" s="228"/>
      <c r="O99" s="229"/>
      <c r="P99" s="228"/>
      <c r="Q99" s="229"/>
      <c r="R99" s="228"/>
      <c r="S99" s="229"/>
      <c r="T99" s="296" t="s">
        <v>1468</v>
      </c>
    </row>
    <row r="100" spans="1:20" ht="15" customHeight="1" x14ac:dyDescent="0.15">
      <c r="A100" s="251"/>
    </row>
  </sheetData>
  <sheetProtection algorithmName="SHA-512" hashValue="iQ9Ogfd1eR4CDmWozkcZBCAoHxbx4j7an2lw4Ii0vFfdYWkid/T17SEFWq8b7HuBi8hQa0424lZUW5tfnRIz9g==" saltValue="AUGmCUu60Uaf1fAiwJaYmg=="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ignoredErrors>
    <ignoredError sqref="B31:E3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1"/>
  <sheetViews>
    <sheetView workbookViewId="0">
      <selection activeCell="D8" sqref="D8"/>
    </sheetView>
  </sheetViews>
  <sheetFormatPr defaultColWidth="9" defaultRowHeight="15.95" customHeight="1" x14ac:dyDescent="0.15"/>
  <cols>
    <col min="1" max="1" width="3.125" style="78" customWidth="1"/>
    <col min="2" max="2" width="7.125" style="36" customWidth="1"/>
    <col min="3" max="3" width="5.625" style="31" customWidth="1"/>
    <col min="4" max="4" width="6.625" style="36" customWidth="1"/>
    <col min="5" max="5" width="3.125" style="8" customWidth="1"/>
    <col min="6" max="6" width="7.125" style="36" customWidth="1"/>
    <col min="7" max="7" width="5.625" style="31" customWidth="1"/>
    <col min="8" max="8" width="6.625" style="36" customWidth="1"/>
    <col min="9" max="9" width="3.125" style="8" customWidth="1"/>
    <col min="10" max="10" width="7.125" style="36" customWidth="1"/>
    <col min="11" max="11" width="5.625" style="31" customWidth="1"/>
    <col min="12" max="12" width="6.625" style="36" customWidth="1"/>
    <col min="13" max="13" width="3.125" style="8" customWidth="1"/>
    <col min="14" max="14" width="7.125" style="36" customWidth="1"/>
    <col min="15" max="15" width="5.625" style="31" customWidth="1"/>
    <col min="16" max="16" width="6.625" style="31" customWidth="1"/>
    <col min="17" max="17" width="3.125" style="8" customWidth="1"/>
    <col min="18" max="18" width="7.125" style="36" customWidth="1"/>
    <col min="19" max="19" width="5.625" style="31" customWidth="1"/>
    <col min="20" max="20" width="6.625" style="31" customWidth="1"/>
    <col min="21" max="21" width="3.125" style="11" customWidth="1"/>
    <col min="22" max="22" width="7.125" style="31" customWidth="1"/>
    <col min="23" max="23" width="5.625" style="31" customWidth="1"/>
    <col min="24" max="24" width="6.625" style="31" customWidth="1"/>
    <col min="25" max="25" width="3.125" style="8" customWidth="1"/>
    <col min="26" max="26" width="7.125" style="36" customWidth="1"/>
    <col min="27" max="27" width="5.625" style="31" customWidth="1"/>
    <col min="28" max="28" width="6.625" style="31" customWidth="1"/>
    <col min="29" max="29" width="2.625" style="207" customWidth="1"/>
    <col min="30" max="16384" width="9" style="5"/>
  </cols>
  <sheetData>
    <row r="1" spans="1:30" ht="15" customHeight="1" x14ac:dyDescent="0.15">
      <c r="AB1" s="247" t="s">
        <v>1625</v>
      </c>
      <c r="AC1" s="206"/>
    </row>
    <row r="2" spans="1:30" ht="15" customHeight="1" x14ac:dyDescent="0.15">
      <c r="AB2" s="149" t="s">
        <v>3</v>
      </c>
      <c r="AC2" s="206"/>
    </row>
    <row r="3" spans="1:30" ht="15" customHeight="1" x14ac:dyDescent="0.15">
      <c r="AB3" s="150" t="s">
        <v>668</v>
      </c>
      <c r="AC3" s="206"/>
    </row>
    <row r="4" spans="1:30" ht="5.0999999999999996" customHeight="1" x14ac:dyDescent="0.15">
      <c r="AB4" s="5"/>
      <c r="AC4" s="206"/>
    </row>
    <row r="5" spans="1:30" ht="15.95" customHeight="1" x14ac:dyDescent="0.15">
      <c r="A5" s="79"/>
      <c r="B5" s="114" t="s">
        <v>0</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786</v>
      </c>
      <c r="S5" s="16" t="s">
        <v>781</v>
      </c>
      <c r="T5" s="17" t="s">
        <v>782</v>
      </c>
      <c r="U5" s="79"/>
      <c r="V5" s="15"/>
      <c r="W5" s="32"/>
      <c r="X5" s="131"/>
      <c r="Y5" s="79"/>
      <c r="Z5" s="114" t="s">
        <v>787</v>
      </c>
      <c r="AA5" s="16" t="s">
        <v>781</v>
      </c>
      <c r="AB5" s="17" t="s">
        <v>782</v>
      </c>
      <c r="AC5" s="147">
        <v>1</v>
      </c>
      <c r="AD5" s="118"/>
    </row>
    <row r="6" spans="1:30" ht="15.95" customHeight="1" x14ac:dyDescent="0.15">
      <c r="A6" s="10"/>
      <c r="B6" s="122" t="s">
        <v>1</v>
      </c>
      <c r="C6" s="115"/>
      <c r="D6" s="124"/>
      <c r="E6" s="12"/>
      <c r="F6" s="15"/>
      <c r="G6" s="262"/>
      <c r="H6" s="15"/>
      <c r="I6" s="110"/>
      <c r="J6" s="114"/>
      <c r="K6" s="123" t="s">
        <v>1265</v>
      </c>
      <c r="L6" s="234">
        <f>L7+L20+東区安芸区・安芸1・2!L6+安佐南区安佐北区!L6+安佐南区安佐北区!L24+東区安芸区・安芸1・2!L24+西区佐伯区!L6+西区佐伯区!L21</f>
        <v>285600</v>
      </c>
      <c r="M6" s="110"/>
      <c r="N6" s="114"/>
      <c r="O6" s="123" t="s">
        <v>1266</v>
      </c>
      <c r="P6" s="259">
        <f>P7+P20+東区安芸区・安芸1・2!P6+安佐南区安佐北区!P6+安佐南区安佐北区!P24+東区安芸区・安芸1・2!P24+西区佐伯区!P6+西区佐伯区!P21</f>
        <v>0</v>
      </c>
      <c r="Q6" s="133"/>
      <c r="R6" s="139"/>
      <c r="S6" s="136"/>
      <c r="T6" s="136"/>
      <c r="U6" s="133"/>
      <c r="V6" s="139"/>
      <c r="W6" s="136"/>
      <c r="X6" s="136"/>
      <c r="Y6" s="133"/>
      <c r="Z6" s="139"/>
      <c r="AA6" s="136"/>
      <c r="AB6" s="260"/>
      <c r="AC6" s="148"/>
      <c r="AD6" s="118"/>
    </row>
    <row r="7" spans="1:30" ht="15.95" customHeight="1" x14ac:dyDescent="0.15">
      <c r="A7" s="106"/>
      <c r="B7" s="125" t="s">
        <v>508</v>
      </c>
      <c r="C7" s="135"/>
      <c r="D7" s="127"/>
      <c r="E7" s="263"/>
      <c r="F7" s="67"/>
      <c r="G7" s="264"/>
      <c r="H7" s="67"/>
      <c r="I7" s="128"/>
      <c r="J7" s="141"/>
      <c r="K7" s="126" t="s">
        <v>619</v>
      </c>
      <c r="L7" s="155">
        <f>C19+G19+K19+O19+S19+W19+AA19</f>
        <v>37650</v>
      </c>
      <c r="M7" s="128"/>
      <c r="N7" s="141"/>
      <c r="O7" s="126" t="s">
        <v>620</v>
      </c>
      <c r="P7" s="259">
        <f>D19+H19+L19+P19+T19+X19+AB19</f>
        <v>0</v>
      </c>
      <c r="Q7" s="134"/>
      <c r="R7" s="140"/>
      <c r="S7" s="137"/>
      <c r="T7" s="137"/>
      <c r="U7" s="134"/>
      <c r="V7" s="140"/>
      <c r="W7" s="137"/>
      <c r="X7" s="137"/>
      <c r="Y7" s="134"/>
      <c r="Z7" s="140"/>
      <c r="AA7" s="137"/>
      <c r="AB7" s="261"/>
      <c r="AC7" s="205" t="s">
        <v>850</v>
      </c>
      <c r="AD7" s="118"/>
    </row>
    <row r="8" spans="1:30" ht="15.95" customHeight="1" x14ac:dyDescent="0.15">
      <c r="A8" s="90" t="s">
        <v>35</v>
      </c>
      <c r="B8" s="28" t="s">
        <v>688</v>
      </c>
      <c r="C8" s="29">
        <v>5200</v>
      </c>
      <c r="D8" s="119"/>
      <c r="E8" s="85"/>
      <c r="F8" s="20" t="s">
        <v>1485</v>
      </c>
      <c r="G8" s="21">
        <v>1550</v>
      </c>
      <c r="H8" s="120"/>
      <c r="I8" s="85"/>
      <c r="J8" s="20" t="s">
        <v>890</v>
      </c>
      <c r="K8" s="21"/>
      <c r="L8" s="119"/>
      <c r="M8" s="91"/>
      <c r="N8" s="20" t="s">
        <v>890</v>
      </c>
      <c r="O8" s="84"/>
      <c r="P8" s="119"/>
      <c r="Q8" s="91"/>
      <c r="R8" s="20" t="s">
        <v>890</v>
      </c>
      <c r="S8" s="84"/>
      <c r="T8" s="119"/>
      <c r="U8" s="91"/>
      <c r="V8" s="28"/>
      <c r="W8" s="92"/>
      <c r="X8" s="119"/>
      <c r="Y8" s="91"/>
      <c r="Z8" s="20" t="s">
        <v>890</v>
      </c>
      <c r="AA8" s="84"/>
      <c r="AB8" s="22"/>
      <c r="AC8" s="205" t="s">
        <v>851</v>
      </c>
    </row>
    <row r="9" spans="1:30" ht="15.95" customHeight="1" x14ac:dyDescent="0.15">
      <c r="A9" s="83" t="s">
        <v>36</v>
      </c>
      <c r="B9" s="20" t="s">
        <v>802</v>
      </c>
      <c r="C9" s="21">
        <v>5600</v>
      </c>
      <c r="D9" s="120"/>
      <c r="E9" s="83"/>
      <c r="F9" s="20"/>
      <c r="G9" s="21"/>
      <c r="H9" s="120"/>
      <c r="I9" s="83"/>
      <c r="J9" s="20" t="s">
        <v>1033</v>
      </c>
      <c r="K9" s="21"/>
      <c r="L9" s="120"/>
      <c r="M9" s="83"/>
      <c r="N9" s="20" t="s">
        <v>1033</v>
      </c>
      <c r="O9" s="84"/>
      <c r="P9" s="120"/>
      <c r="Q9" s="83"/>
      <c r="R9" s="20" t="s">
        <v>1033</v>
      </c>
      <c r="S9" s="84"/>
      <c r="T9" s="120"/>
      <c r="U9" s="83"/>
      <c r="V9" s="20"/>
      <c r="W9" s="84"/>
      <c r="X9" s="120"/>
      <c r="Y9" s="83" t="s">
        <v>56</v>
      </c>
      <c r="Z9" s="20" t="s">
        <v>33</v>
      </c>
      <c r="AA9" s="84">
        <v>5350</v>
      </c>
      <c r="AB9" s="22"/>
      <c r="AC9" s="205" t="s">
        <v>852</v>
      </c>
    </row>
    <row r="10" spans="1:30" ht="15.95" customHeight="1" x14ac:dyDescent="0.15">
      <c r="A10" s="83"/>
      <c r="B10" s="20"/>
      <c r="C10" s="21"/>
      <c r="D10" s="120"/>
      <c r="E10" s="85"/>
      <c r="F10" s="20"/>
      <c r="G10" s="21"/>
      <c r="H10" s="120"/>
      <c r="I10" s="85"/>
      <c r="J10" s="20"/>
      <c r="K10" s="21"/>
      <c r="L10" s="120"/>
      <c r="M10" s="85"/>
      <c r="N10" s="20"/>
      <c r="O10" s="84"/>
      <c r="P10" s="120"/>
      <c r="Q10" s="85"/>
      <c r="R10" s="20"/>
      <c r="S10" s="84"/>
      <c r="T10" s="120"/>
      <c r="U10" s="85"/>
      <c r="V10" s="20"/>
      <c r="W10" s="84"/>
      <c r="X10" s="120"/>
      <c r="Y10" s="85"/>
      <c r="Z10" s="20"/>
      <c r="AA10" s="84"/>
      <c r="AB10" s="22"/>
      <c r="AC10" s="205" t="s">
        <v>34</v>
      </c>
    </row>
    <row r="11" spans="1:30" ht="15.95" customHeight="1" x14ac:dyDescent="0.15">
      <c r="A11" s="83"/>
      <c r="B11" s="20"/>
      <c r="C11" s="21"/>
      <c r="D11" s="120"/>
      <c r="E11" s="85"/>
      <c r="F11" s="20"/>
      <c r="G11" s="21"/>
      <c r="H11" s="119"/>
      <c r="I11" s="91"/>
      <c r="J11" s="20"/>
      <c r="K11" s="21"/>
      <c r="L11" s="120"/>
      <c r="M11" s="85"/>
      <c r="N11" s="20"/>
      <c r="O11" s="84"/>
      <c r="P11" s="120"/>
      <c r="Q11" s="85"/>
      <c r="R11" s="20"/>
      <c r="S11" s="84"/>
      <c r="T11" s="120"/>
      <c r="U11" s="85"/>
      <c r="V11" s="20"/>
      <c r="W11" s="84"/>
      <c r="X11" s="120"/>
      <c r="Y11" s="85"/>
      <c r="Z11" s="20"/>
      <c r="AA11" s="84"/>
      <c r="AB11" s="22"/>
      <c r="AC11" s="205" t="s">
        <v>409</v>
      </c>
    </row>
    <row r="12" spans="1:30" ht="15.95" customHeight="1" x14ac:dyDescent="0.15">
      <c r="A12" s="83" t="s">
        <v>37</v>
      </c>
      <c r="B12" s="20" t="s">
        <v>689</v>
      </c>
      <c r="C12" s="21">
        <v>5150</v>
      </c>
      <c r="D12" s="120"/>
      <c r="E12" s="85"/>
      <c r="F12" s="20"/>
      <c r="G12" s="21"/>
      <c r="H12" s="119"/>
      <c r="I12" s="91"/>
      <c r="J12" s="20" t="s">
        <v>689</v>
      </c>
      <c r="K12" s="21">
        <v>720</v>
      </c>
      <c r="L12" s="120"/>
      <c r="M12" s="85"/>
      <c r="N12" s="20" t="s">
        <v>1520</v>
      </c>
      <c r="O12" s="92"/>
      <c r="P12" s="120"/>
      <c r="Q12" s="85"/>
      <c r="R12" s="20" t="s">
        <v>979</v>
      </c>
      <c r="S12" s="84"/>
      <c r="T12" s="120"/>
      <c r="U12" s="85"/>
      <c r="V12" s="20"/>
      <c r="W12" s="84"/>
      <c r="X12" s="120"/>
      <c r="Y12" s="85"/>
      <c r="Z12" s="20"/>
      <c r="AA12" s="84"/>
      <c r="AB12" s="22"/>
      <c r="AC12" s="207" t="s">
        <v>410</v>
      </c>
    </row>
    <row r="13" spans="1:30" ht="15.95" customHeight="1" x14ac:dyDescent="0.15">
      <c r="A13" s="83"/>
      <c r="B13" s="20"/>
      <c r="C13" s="21"/>
      <c r="D13" s="120"/>
      <c r="E13" s="83"/>
      <c r="F13" s="20"/>
      <c r="G13" s="21"/>
      <c r="H13" s="120"/>
      <c r="I13" s="83"/>
      <c r="J13" s="20"/>
      <c r="K13" s="21"/>
      <c r="L13" s="120"/>
      <c r="M13" s="83"/>
      <c r="N13" s="20"/>
      <c r="O13" s="84"/>
      <c r="P13" s="120"/>
      <c r="Q13" s="83"/>
      <c r="R13" s="20"/>
      <c r="S13" s="84"/>
      <c r="T13" s="120"/>
      <c r="U13" s="83"/>
      <c r="V13" s="20"/>
      <c r="W13" s="84"/>
      <c r="X13" s="120"/>
      <c r="Y13" s="83"/>
      <c r="Z13" s="20"/>
      <c r="AA13" s="84"/>
      <c r="AB13" s="22"/>
      <c r="AC13" s="207" t="s">
        <v>411</v>
      </c>
    </row>
    <row r="14" spans="1:30" ht="15.95" customHeight="1" x14ac:dyDescent="0.15">
      <c r="A14" s="83" t="s">
        <v>38</v>
      </c>
      <c r="B14" s="20" t="s">
        <v>690</v>
      </c>
      <c r="C14" s="21">
        <v>3000</v>
      </c>
      <c r="D14" s="120"/>
      <c r="E14" s="83"/>
      <c r="F14" s="20" t="s">
        <v>1562</v>
      </c>
      <c r="G14" s="21">
        <v>700</v>
      </c>
      <c r="H14" s="120"/>
      <c r="I14" s="83"/>
      <c r="J14" s="20" t="s">
        <v>1545</v>
      </c>
      <c r="K14" s="21">
        <v>190</v>
      </c>
      <c r="L14" s="120"/>
      <c r="M14" s="83"/>
      <c r="N14" s="20" t="s">
        <v>891</v>
      </c>
      <c r="O14" s="84"/>
      <c r="P14" s="120"/>
      <c r="Q14" s="83"/>
      <c r="R14" s="20" t="s">
        <v>891</v>
      </c>
      <c r="S14" s="84"/>
      <c r="T14" s="120"/>
      <c r="U14" s="83"/>
      <c r="V14" s="20"/>
      <c r="W14" s="84"/>
      <c r="X14" s="120"/>
      <c r="Y14" s="83"/>
      <c r="Z14" s="20" t="s">
        <v>891</v>
      </c>
      <c r="AA14" s="84"/>
      <c r="AB14" s="22"/>
      <c r="AC14" s="207" t="s">
        <v>409</v>
      </c>
    </row>
    <row r="15" spans="1:30" ht="15.95" customHeight="1" x14ac:dyDescent="0.15">
      <c r="A15" s="83" t="s">
        <v>39</v>
      </c>
      <c r="B15" s="20" t="s">
        <v>1412</v>
      </c>
      <c r="C15" s="21">
        <v>3350</v>
      </c>
      <c r="D15" s="120"/>
      <c r="E15" s="83"/>
      <c r="F15" s="20"/>
      <c r="G15" s="21"/>
      <c r="H15" s="120"/>
      <c r="I15" s="85"/>
      <c r="J15" s="20" t="s">
        <v>1412</v>
      </c>
      <c r="K15" s="21">
        <v>400</v>
      </c>
      <c r="L15" s="120"/>
      <c r="M15" s="83"/>
      <c r="N15" s="20" t="s">
        <v>1521</v>
      </c>
      <c r="O15" s="84"/>
      <c r="P15" s="120"/>
      <c r="Q15" s="83"/>
      <c r="R15" s="20" t="s">
        <v>1413</v>
      </c>
      <c r="S15" s="84"/>
      <c r="T15" s="120"/>
      <c r="U15" s="83"/>
      <c r="V15" s="20"/>
      <c r="W15" s="84"/>
      <c r="X15" s="120"/>
      <c r="Y15" s="83"/>
      <c r="Z15" s="20"/>
      <c r="AA15" s="84"/>
      <c r="AB15" s="22"/>
    </row>
    <row r="16" spans="1:30" ht="15.95" customHeight="1" x14ac:dyDescent="0.15">
      <c r="A16" s="83" t="s">
        <v>40</v>
      </c>
      <c r="B16" s="20" t="s">
        <v>691</v>
      </c>
      <c r="C16" s="21">
        <v>2650</v>
      </c>
      <c r="D16" s="120"/>
      <c r="E16" s="85"/>
      <c r="F16" s="20"/>
      <c r="G16" s="21"/>
      <c r="H16" s="120"/>
      <c r="I16" s="85"/>
      <c r="J16" s="20" t="s">
        <v>691</v>
      </c>
      <c r="K16" s="21">
        <v>220</v>
      </c>
      <c r="L16" s="120"/>
      <c r="M16" s="85"/>
      <c r="N16" s="20" t="s">
        <v>1522</v>
      </c>
      <c r="O16" s="84"/>
      <c r="P16" s="120"/>
      <c r="Q16" s="85"/>
      <c r="R16" s="20" t="s">
        <v>892</v>
      </c>
      <c r="S16" s="84"/>
      <c r="T16" s="120"/>
      <c r="U16" s="85"/>
      <c r="V16" s="20"/>
      <c r="W16" s="84"/>
      <c r="X16" s="120"/>
      <c r="Y16" s="85"/>
      <c r="Z16" s="20" t="s">
        <v>892</v>
      </c>
      <c r="AA16" s="84"/>
      <c r="AB16" s="22"/>
    </row>
    <row r="17" spans="1:28" ht="15.95" customHeight="1" x14ac:dyDescent="0.15">
      <c r="A17" s="83" t="s">
        <v>41</v>
      </c>
      <c r="B17" s="20" t="s">
        <v>1397</v>
      </c>
      <c r="C17" s="21">
        <v>3300</v>
      </c>
      <c r="D17" s="120"/>
      <c r="E17" s="85"/>
      <c r="F17" s="20"/>
      <c r="G17" s="21"/>
      <c r="H17" s="120"/>
      <c r="I17" s="85"/>
      <c r="J17" s="20" t="s">
        <v>1397</v>
      </c>
      <c r="K17" s="21">
        <v>270</v>
      </c>
      <c r="L17" s="120"/>
      <c r="M17" s="85"/>
      <c r="N17" s="20" t="s">
        <v>1523</v>
      </c>
      <c r="O17" s="84"/>
      <c r="P17" s="120"/>
      <c r="Q17" s="85"/>
      <c r="R17" s="20" t="s">
        <v>1398</v>
      </c>
      <c r="S17" s="84"/>
      <c r="T17" s="120"/>
      <c r="U17" s="85"/>
      <c r="V17" s="20"/>
      <c r="W17" s="84"/>
      <c r="X17" s="120"/>
      <c r="Y17" s="85"/>
      <c r="Z17" s="20" t="s">
        <v>1398</v>
      </c>
      <c r="AA17" s="84"/>
      <c r="AB17" s="22"/>
    </row>
    <row r="18" spans="1:28" ht="15.95" customHeight="1" x14ac:dyDescent="0.15">
      <c r="A18" s="86"/>
      <c r="B18" s="23"/>
      <c r="C18" s="24"/>
      <c r="D18" s="121"/>
      <c r="E18" s="9"/>
      <c r="F18" s="38"/>
      <c r="G18" s="39"/>
      <c r="H18" s="121"/>
      <c r="I18" s="9"/>
      <c r="J18" s="38"/>
      <c r="K18" s="39"/>
      <c r="L18" s="121"/>
      <c r="M18" s="9"/>
      <c r="N18" s="38"/>
      <c r="O18" s="97"/>
      <c r="P18" s="121"/>
      <c r="Q18" s="9"/>
      <c r="R18" s="20"/>
      <c r="S18" s="84"/>
      <c r="T18" s="121"/>
      <c r="U18" s="9"/>
      <c r="V18" s="38"/>
      <c r="W18" s="97"/>
      <c r="X18" s="121"/>
      <c r="Y18" s="9"/>
      <c r="Z18" s="20"/>
      <c r="AA18" s="84"/>
      <c r="AB18" s="40"/>
    </row>
    <row r="19" spans="1:28" ht="15.95" customHeight="1" x14ac:dyDescent="0.15">
      <c r="A19" s="10"/>
      <c r="B19" s="122" t="s">
        <v>16</v>
      </c>
      <c r="C19" s="45">
        <f>SUM(C8:C18)</f>
        <v>28250</v>
      </c>
      <c r="D19" s="130">
        <f>SUM(D8:D18)</f>
        <v>0</v>
      </c>
      <c r="E19" s="10"/>
      <c r="F19" s="7" t="s">
        <v>16</v>
      </c>
      <c r="G19" s="51">
        <f>SUM(G8:G18)</f>
        <v>2250</v>
      </c>
      <c r="H19" s="142">
        <f>SUM(H8:H18)</f>
        <v>0</v>
      </c>
      <c r="I19" s="10"/>
      <c r="J19" s="7" t="s">
        <v>16</v>
      </c>
      <c r="K19" s="45">
        <f>SUM(K8:K18)</f>
        <v>1800</v>
      </c>
      <c r="L19" s="33">
        <f>SUM(L8:L18)</f>
        <v>0</v>
      </c>
      <c r="M19" s="10"/>
      <c r="N19" s="7"/>
      <c r="O19" s="51"/>
      <c r="P19" s="27"/>
      <c r="Q19" s="10"/>
      <c r="R19" s="7"/>
      <c r="S19" s="51"/>
      <c r="T19" s="27"/>
      <c r="U19" s="10"/>
      <c r="V19" s="7"/>
      <c r="W19" s="51"/>
      <c r="X19" s="27"/>
      <c r="Y19" s="10"/>
      <c r="Z19" s="7" t="s">
        <v>16</v>
      </c>
      <c r="AA19" s="51">
        <f>SUM(AA8:AA18)</f>
        <v>5350</v>
      </c>
      <c r="AB19" s="27">
        <f>SUM(AB8:AB18)</f>
        <v>0</v>
      </c>
    </row>
    <row r="20" spans="1:28" ht="15.95" customHeight="1" x14ac:dyDescent="0.15">
      <c r="A20" s="106"/>
      <c r="B20" s="157" t="s">
        <v>509</v>
      </c>
      <c r="C20" s="151"/>
      <c r="D20" s="67"/>
      <c r="E20" s="263"/>
      <c r="F20" s="67"/>
      <c r="G20" s="264"/>
      <c r="H20" s="67"/>
      <c r="I20" s="153"/>
      <c r="J20" s="70"/>
      <c r="K20" s="154" t="s">
        <v>621</v>
      </c>
      <c r="L20" s="158">
        <f>C33+G33+K33+O33+S33+W33+AA33</f>
        <v>33250</v>
      </c>
      <c r="M20" s="153"/>
      <c r="N20" s="70"/>
      <c r="O20" s="126" t="s">
        <v>622</v>
      </c>
      <c r="P20" s="159">
        <f>D33+H33+L33+P33+T33+X33+AB33</f>
        <v>0</v>
      </c>
      <c r="Q20" s="134"/>
      <c r="R20" s="140"/>
      <c r="S20" s="137"/>
      <c r="T20" s="137"/>
      <c r="U20" s="132"/>
      <c r="V20" s="138"/>
      <c r="W20" s="137"/>
      <c r="X20" s="137"/>
      <c r="Y20" s="134"/>
      <c r="Z20" s="140"/>
      <c r="AA20" s="137"/>
      <c r="AB20" s="261"/>
    </row>
    <row r="21" spans="1:28" ht="15.95" customHeight="1" x14ac:dyDescent="0.15">
      <c r="A21" s="83"/>
      <c r="B21" s="20"/>
      <c r="C21" s="21"/>
      <c r="D21" s="22"/>
      <c r="E21" s="109"/>
      <c r="F21" s="20"/>
      <c r="G21" s="21"/>
      <c r="H21" s="22"/>
      <c r="I21" s="109" t="s">
        <v>1228</v>
      </c>
      <c r="J21" s="20" t="s">
        <v>1479</v>
      </c>
      <c r="K21" s="21">
        <v>210</v>
      </c>
      <c r="L21" s="22"/>
      <c r="M21" s="109"/>
      <c r="N21" s="20" t="s">
        <v>1480</v>
      </c>
      <c r="O21" s="84"/>
      <c r="P21" s="22"/>
      <c r="Q21" s="109"/>
      <c r="R21" s="20"/>
      <c r="S21" s="84"/>
      <c r="T21" s="22"/>
      <c r="U21" s="241"/>
      <c r="V21" s="152"/>
      <c r="W21" s="152"/>
      <c r="X21" s="22"/>
      <c r="Y21" s="111"/>
      <c r="Z21" s="20"/>
      <c r="AA21" s="92"/>
      <c r="AB21" s="22"/>
    </row>
    <row r="22" spans="1:28" ht="15.95" customHeight="1" x14ac:dyDescent="0.15">
      <c r="A22" s="83"/>
      <c r="B22" s="20"/>
      <c r="C22" s="21"/>
      <c r="D22" s="22"/>
      <c r="E22" s="109"/>
      <c r="F22" s="20"/>
      <c r="G22" s="21"/>
      <c r="H22" s="22"/>
      <c r="I22" s="109"/>
      <c r="J22" s="20"/>
      <c r="K22" s="21"/>
      <c r="L22" s="22"/>
      <c r="M22" s="109"/>
      <c r="N22" s="20"/>
      <c r="O22" s="84"/>
      <c r="P22" s="22"/>
      <c r="Q22" s="109"/>
      <c r="R22" s="20"/>
      <c r="S22" s="84"/>
      <c r="T22" s="22"/>
      <c r="U22" s="14"/>
      <c r="V22" s="143"/>
      <c r="W22" s="143"/>
      <c r="X22" s="22"/>
      <c r="Y22" s="109"/>
      <c r="Z22" s="20"/>
      <c r="AA22" s="84"/>
      <c r="AB22" s="22"/>
    </row>
    <row r="23" spans="1:28" ht="15.95" customHeight="1" x14ac:dyDescent="0.15">
      <c r="A23" s="83" t="s">
        <v>42</v>
      </c>
      <c r="B23" s="20" t="s">
        <v>1448</v>
      </c>
      <c r="C23" s="21">
        <v>1650</v>
      </c>
      <c r="D23" s="22"/>
      <c r="E23" s="109" t="s">
        <v>51</v>
      </c>
      <c r="F23" s="20" t="s">
        <v>1184</v>
      </c>
      <c r="G23" s="21">
        <v>1100</v>
      </c>
      <c r="H23" s="22"/>
      <c r="I23" s="109"/>
      <c r="J23" s="20" t="s">
        <v>1448</v>
      </c>
      <c r="K23" s="21">
        <v>140</v>
      </c>
      <c r="L23" s="22"/>
      <c r="M23" s="109"/>
      <c r="N23" s="20" t="s">
        <v>1524</v>
      </c>
      <c r="O23" s="84"/>
      <c r="P23" s="22"/>
      <c r="Q23" s="109"/>
      <c r="R23" s="20" t="s">
        <v>1450</v>
      </c>
      <c r="S23" s="84"/>
      <c r="T23" s="22"/>
      <c r="U23" s="14"/>
      <c r="V23" s="143"/>
      <c r="W23" s="143"/>
      <c r="X23" s="22"/>
      <c r="Y23" s="109"/>
      <c r="Z23" s="20" t="s">
        <v>1450</v>
      </c>
      <c r="AA23" s="84"/>
      <c r="AB23" s="22"/>
    </row>
    <row r="24" spans="1:28" ht="15.95" customHeight="1" x14ac:dyDescent="0.15">
      <c r="A24" s="83" t="s">
        <v>43</v>
      </c>
      <c r="B24" s="20" t="s">
        <v>1449</v>
      </c>
      <c r="C24" s="21">
        <v>3550</v>
      </c>
      <c r="D24" s="22"/>
      <c r="E24" s="109"/>
      <c r="F24" s="20"/>
      <c r="G24" s="21"/>
      <c r="H24" s="22"/>
      <c r="I24" s="109"/>
      <c r="J24" s="20" t="s">
        <v>1449</v>
      </c>
      <c r="K24" s="21">
        <v>270</v>
      </c>
      <c r="L24" s="22"/>
      <c r="M24" s="109"/>
      <c r="N24" s="20" t="s">
        <v>1525</v>
      </c>
      <c r="O24" s="84"/>
      <c r="P24" s="22"/>
      <c r="Q24" s="109"/>
      <c r="R24" s="20" t="s">
        <v>1451</v>
      </c>
      <c r="S24" s="84"/>
      <c r="T24" s="22"/>
      <c r="U24" s="14"/>
      <c r="V24" s="143"/>
      <c r="W24" s="143"/>
      <c r="X24" s="22"/>
      <c r="Y24" s="109"/>
      <c r="Z24" s="20" t="s">
        <v>1451</v>
      </c>
      <c r="AA24" s="84"/>
      <c r="AB24" s="22"/>
    </row>
    <row r="25" spans="1:28" ht="15.95" customHeight="1" x14ac:dyDescent="0.15">
      <c r="A25" s="83"/>
      <c r="B25" s="20"/>
      <c r="C25" s="21"/>
      <c r="D25" s="22"/>
      <c r="E25" s="109"/>
      <c r="F25" s="20"/>
      <c r="G25" s="21"/>
      <c r="H25" s="22"/>
      <c r="I25" s="109"/>
      <c r="J25" s="20"/>
      <c r="K25" s="21"/>
      <c r="L25" s="22"/>
      <c r="M25" s="109"/>
      <c r="N25" s="20"/>
      <c r="O25" s="84"/>
      <c r="P25" s="22"/>
      <c r="Q25" s="109"/>
      <c r="R25" s="20"/>
      <c r="S25" s="84"/>
      <c r="T25" s="22"/>
      <c r="U25" s="14"/>
      <c r="V25" s="143"/>
      <c r="W25" s="143"/>
      <c r="X25" s="22"/>
      <c r="Y25" s="109"/>
      <c r="Z25" s="20"/>
      <c r="AA25" s="84"/>
      <c r="AB25" s="22"/>
    </row>
    <row r="26" spans="1:28" ht="15.95" customHeight="1" x14ac:dyDescent="0.15">
      <c r="A26" s="83" t="s">
        <v>44</v>
      </c>
      <c r="B26" s="20" t="s">
        <v>1452</v>
      </c>
      <c r="C26" s="21">
        <v>4350</v>
      </c>
      <c r="D26" s="22"/>
      <c r="E26" s="109"/>
      <c r="F26" s="20"/>
      <c r="G26" s="21"/>
      <c r="H26" s="22"/>
      <c r="I26" s="109"/>
      <c r="J26" s="20" t="s">
        <v>1452</v>
      </c>
      <c r="K26" s="21">
        <v>390</v>
      </c>
      <c r="L26" s="22"/>
      <c r="M26" s="109"/>
      <c r="N26" s="20" t="s">
        <v>1526</v>
      </c>
      <c r="O26" s="84"/>
      <c r="P26" s="22"/>
      <c r="Q26" s="109"/>
      <c r="R26" s="20" t="s">
        <v>1453</v>
      </c>
      <c r="S26" s="84"/>
      <c r="T26" s="22"/>
      <c r="U26" s="14"/>
      <c r="V26" s="143"/>
      <c r="W26" s="143"/>
      <c r="X26" s="22"/>
      <c r="Y26" s="109" t="s">
        <v>57</v>
      </c>
      <c r="Z26" s="20" t="s">
        <v>520</v>
      </c>
      <c r="AA26" s="84">
        <v>1270</v>
      </c>
      <c r="AB26" s="22"/>
    </row>
    <row r="27" spans="1:28" ht="15.95" customHeight="1" x14ac:dyDescent="0.15">
      <c r="A27" s="83" t="s">
        <v>45</v>
      </c>
      <c r="B27" s="20" t="s">
        <v>1568</v>
      </c>
      <c r="C27" s="21">
        <v>4800</v>
      </c>
      <c r="D27" s="22"/>
      <c r="E27" s="109" t="s">
        <v>52</v>
      </c>
      <c r="F27" s="20" t="s">
        <v>607</v>
      </c>
      <c r="G27" s="21">
        <v>450</v>
      </c>
      <c r="H27" s="22"/>
      <c r="I27" s="109"/>
      <c r="J27" s="20" t="s">
        <v>1570</v>
      </c>
      <c r="K27" s="21">
        <v>320</v>
      </c>
      <c r="L27" s="22"/>
      <c r="M27" s="109"/>
      <c r="N27" s="20" t="s">
        <v>1569</v>
      </c>
      <c r="O27" s="84"/>
      <c r="P27" s="22"/>
      <c r="Q27" s="109"/>
      <c r="R27" s="20" t="s">
        <v>1569</v>
      </c>
      <c r="S27" s="84"/>
      <c r="T27" s="22"/>
      <c r="U27" s="14"/>
      <c r="V27" s="143"/>
      <c r="W27" s="143"/>
      <c r="X27" s="22"/>
      <c r="Y27" s="109"/>
      <c r="Z27" s="20" t="s">
        <v>1569</v>
      </c>
      <c r="AA27" s="84"/>
      <c r="AB27" s="22"/>
    </row>
    <row r="28" spans="1:28" ht="15.95" customHeight="1" x14ac:dyDescent="0.15">
      <c r="A28" s="83" t="s">
        <v>46</v>
      </c>
      <c r="B28" s="20" t="s">
        <v>692</v>
      </c>
      <c r="C28" s="21">
        <v>2200</v>
      </c>
      <c r="D28" s="22"/>
      <c r="E28" s="109"/>
      <c r="F28" s="20"/>
      <c r="G28" s="21"/>
      <c r="H28" s="22"/>
      <c r="I28" s="109"/>
      <c r="J28" s="20" t="s">
        <v>1527</v>
      </c>
      <c r="K28" s="21">
        <v>150</v>
      </c>
      <c r="L28" s="22"/>
      <c r="M28" s="109"/>
      <c r="N28" s="20" t="s">
        <v>893</v>
      </c>
      <c r="O28" s="84"/>
      <c r="P28" s="22"/>
      <c r="Q28" s="109"/>
      <c r="R28" s="20" t="s">
        <v>893</v>
      </c>
      <c r="S28" s="84"/>
      <c r="T28" s="22"/>
      <c r="U28" s="14"/>
      <c r="V28" s="143"/>
      <c r="W28" s="143"/>
      <c r="X28" s="22"/>
      <c r="Y28" s="109"/>
      <c r="Z28" s="20" t="s">
        <v>1293</v>
      </c>
      <c r="AA28" s="84"/>
      <c r="AB28" s="22"/>
    </row>
    <row r="29" spans="1:28" ht="15.95" customHeight="1" x14ac:dyDescent="0.15">
      <c r="A29" s="83" t="s">
        <v>47</v>
      </c>
      <c r="B29" s="20" t="s">
        <v>693</v>
      </c>
      <c r="C29" s="21">
        <v>2700</v>
      </c>
      <c r="D29" s="22"/>
      <c r="E29" s="109"/>
      <c r="F29" s="20"/>
      <c r="G29" s="21"/>
      <c r="H29" s="22"/>
      <c r="I29" s="109"/>
      <c r="J29" s="20" t="s">
        <v>1528</v>
      </c>
      <c r="K29" s="21">
        <v>190</v>
      </c>
      <c r="L29" s="22"/>
      <c r="M29" s="109"/>
      <c r="N29" s="20" t="s">
        <v>894</v>
      </c>
      <c r="O29" s="84"/>
      <c r="P29" s="22"/>
      <c r="Q29" s="109"/>
      <c r="R29" s="20" t="s">
        <v>894</v>
      </c>
      <c r="S29" s="84"/>
      <c r="T29" s="22"/>
      <c r="U29" s="14"/>
      <c r="V29" s="143"/>
      <c r="W29" s="143"/>
      <c r="X29" s="22"/>
      <c r="Y29" s="109"/>
      <c r="Z29" s="412" t="s">
        <v>1294</v>
      </c>
      <c r="AA29" s="20"/>
      <c r="AB29" s="22"/>
    </row>
    <row r="30" spans="1:28" ht="15.95" customHeight="1" x14ac:dyDescent="0.15">
      <c r="A30" s="83" t="s">
        <v>48</v>
      </c>
      <c r="B30" s="20" t="s">
        <v>694</v>
      </c>
      <c r="C30" s="21">
        <v>2800</v>
      </c>
      <c r="D30" s="22"/>
      <c r="E30" s="109" t="s">
        <v>53</v>
      </c>
      <c r="F30" s="20" t="s">
        <v>1434</v>
      </c>
      <c r="G30" s="21">
        <v>330</v>
      </c>
      <c r="H30" s="22"/>
      <c r="I30" s="109" t="s">
        <v>55</v>
      </c>
      <c r="J30" s="20" t="s">
        <v>609</v>
      </c>
      <c r="K30" s="21">
        <v>260</v>
      </c>
      <c r="L30" s="22"/>
      <c r="M30" s="109"/>
      <c r="N30" s="20" t="s">
        <v>895</v>
      </c>
      <c r="O30" s="84"/>
      <c r="P30" s="22"/>
      <c r="Q30" s="109"/>
      <c r="R30" s="20" t="s">
        <v>895</v>
      </c>
      <c r="S30" s="84"/>
      <c r="T30" s="22"/>
      <c r="U30" s="14"/>
      <c r="V30" s="143"/>
      <c r="W30" s="143"/>
      <c r="X30" s="22"/>
      <c r="Y30" s="109"/>
      <c r="Z30" s="20" t="s">
        <v>895</v>
      </c>
      <c r="AA30" s="84"/>
      <c r="AB30" s="22"/>
    </row>
    <row r="31" spans="1:28" ht="15.95" customHeight="1" x14ac:dyDescent="0.15">
      <c r="A31" s="86" t="s">
        <v>49</v>
      </c>
      <c r="B31" s="23" t="s">
        <v>1445</v>
      </c>
      <c r="C31" s="24">
        <v>3150</v>
      </c>
      <c r="D31" s="25"/>
      <c r="E31" s="109"/>
      <c r="F31" s="20"/>
      <c r="G31" s="21"/>
      <c r="H31" s="22"/>
      <c r="I31" s="109"/>
      <c r="J31" s="23" t="s">
        <v>1445</v>
      </c>
      <c r="K31" s="21">
        <v>130</v>
      </c>
      <c r="L31" s="22"/>
      <c r="M31" s="109"/>
      <c r="N31" s="23" t="s">
        <v>1529</v>
      </c>
      <c r="O31" s="84"/>
      <c r="P31" s="22"/>
      <c r="Q31" s="109"/>
      <c r="R31" s="23" t="s">
        <v>1446</v>
      </c>
      <c r="S31" s="84"/>
      <c r="T31" s="22"/>
      <c r="U31" s="14"/>
      <c r="V31" s="143"/>
      <c r="W31" s="143"/>
      <c r="X31" s="22"/>
      <c r="Y31" s="109"/>
      <c r="Z31" s="23" t="s">
        <v>1447</v>
      </c>
      <c r="AA31" s="84"/>
      <c r="AB31" s="22"/>
    </row>
    <row r="32" spans="1:28" ht="15.95" customHeight="1" x14ac:dyDescent="0.15">
      <c r="A32" s="86" t="s">
        <v>50</v>
      </c>
      <c r="B32" s="23" t="s">
        <v>695</v>
      </c>
      <c r="C32" s="24">
        <v>2200</v>
      </c>
      <c r="D32" s="40"/>
      <c r="E32" s="113" t="s">
        <v>54</v>
      </c>
      <c r="F32" s="23" t="s">
        <v>6</v>
      </c>
      <c r="G32" s="24">
        <v>380</v>
      </c>
      <c r="H32" s="40"/>
      <c r="I32" s="113"/>
      <c r="J32" s="23" t="s">
        <v>696</v>
      </c>
      <c r="K32" s="24">
        <v>260</v>
      </c>
      <c r="L32" s="40"/>
      <c r="M32" s="113"/>
      <c r="N32" s="23" t="s">
        <v>997</v>
      </c>
      <c r="O32" s="88"/>
      <c r="P32" s="40"/>
      <c r="Q32" s="113"/>
      <c r="R32" s="23" t="s">
        <v>899</v>
      </c>
      <c r="S32" s="88"/>
      <c r="T32" s="40"/>
      <c r="U32" s="242"/>
      <c r="V32" s="144"/>
      <c r="W32" s="144"/>
      <c r="X32" s="40"/>
      <c r="Y32" s="197"/>
      <c r="Z32" s="23" t="s">
        <v>899</v>
      </c>
      <c r="AA32" s="97"/>
      <c r="AB32" s="40"/>
    </row>
    <row r="33" spans="1:28" ht="15.95" customHeight="1" x14ac:dyDescent="0.15">
      <c r="A33" s="79"/>
      <c r="B33" s="15" t="s">
        <v>17</v>
      </c>
      <c r="C33" s="45">
        <f>SUM(C21:C32)</f>
        <v>27400</v>
      </c>
      <c r="D33" s="142">
        <f>SUM(D21:D32)</f>
        <v>0</v>
      </c>
      <c r="E33" s="10"/>
      <c r="F33" s="15" t="s">
        <v>17</v>
      </c>
      <c r="G33" s="45">
        <f>SUM(G21:G32)</f>
        <v>2260</v>
      </c>
      <c r="H33" s="27">
        <f>SUM(H21:H32)</f>
        <v>0</v>
      </c>
      <c r="I33" s="10"/>
      <c r="J33" s="15" t="s">
        <v>17</v>
      </c>
      <c r="K33" s="45">
        <f>SUM(K21:K32)</f>
        <v>2320</v>
      </c>
      <c r="L33" s="142">
        <f>SUM(L21:L32)</f>
        <v>0</v>
      </c>
      <c r="M33" s="10"/>
      <c r="N33" s="15"/>
      <c r="O33" s="45"/>
      <c r="P33" s="27"/>
      <c r="Q33" s="10"/>
      <c r="R33" s="15"/>
      <c r="S33" s="45"/>
      <c r="T33" s="142"/>
      <c r="U33" s="10"/>
      <c r="V33" s="15"/>
      <c r="W33" s="146"/>
      <c r="X33" s="129"/>
      <c r="Y33" s="10"/>
      <c r="Z33" s="15" t="s">
        <v>17</v>
      </c>
      <c r="AA33" s="45">
        <f>SUM(AA21:AA32)</f>
        <v>1270</v>
      </c>
      <c r="AB33" s="27">
        <f>SUM(AB21:AB32)</f>
        <v>0</v>
      </c>
    </row>
    <row r="34" spans="1:28" ht="15.95" customHeight="1" x14ac:dyDescent="0.15">
      <c r="B34" s="5" t="s">
        <v>749</v>
      </c>
      <c r="S34" s="93"/>
      <c r="Y34" s="78"/>
      <c r="AA34" s="94"/>
      <c r="AB34" s="160" t="s">
        <v>1468</v>
      </c>
    </row>
    <row r="39" spans="1:28" ht="17.100000000000001" customHeight="1" x14ac:dyDescent="0.15"/>
    <row r="40" spans="1:28" ht="17.100000000000001" customHeight="1" x14ac:dyDescent="0.15"/>
    <row r="41" spans="1:28" ht="17.100000000000001" customHeight="1" x14ac:dyDescent="0.15"/>
  </sheetData>
  <sheetProtection algorithmName="SHA-512" hashValue="hVr/i4YuW7brPpb1nZwsNyuV0PY7CE+sEESenO4PuC7nCePhxoJ2mt1Hqnb/DPosLCJZoKM6X3pBA53C5e8e3Q==" saltValue="qI6Q9a0UznOZyFtFJ6GT1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3"/>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667</v>
      </c>
      <c r="AC3" s="206"/>
    </row>
    <row r="4" spans="1:30" ht="5.0999999999999996" customHeight="1" x14ac:dyDescent="0.15">
      <c r="AC4" s="206"/>
    </row>
    <row r="5" spans="1:30" ht="15.6"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786</v>
      </c>
      <c r="S5" s="16" t="s">
        <v>781</v>
      </c>
      <c r="T5" s="17" t="s">
        <v>782</v>
      </c>
      <c r="U5" s="79"/>
      <c r="V5" s="114"/>
      <c r="W5" s="16"/>
      <c r="X5" s="17"/>
      <c r="Y5" s="79"/>
      <c r="Z5" s="114" t="s">
        <v>787</v>
      </c>
      <c r="AA5" s="16" t="s">
        <v>781</v>
      </c>
      <c r="AB5" s="17" t="s">
        <v>782</v>
      </c>
      <c r="AC5" s="198">
        <v>2</v>
      </c>
      <c r="AD5" s="80"/>
    </row>
    <row r="6" spans="1:30" s="5" customFormat="1" ht="15.6" customHeight="1" x14ac:dyDescent="0.15">
      <c r="A6" s="106"/>
      <c r="B6" s="125" t="s">
        <v>623</v>
      </c>
      <c r="C6" s="135"/>
      <c r="D6" s="127"/>
      <c r="E6" s="128"/>
      <c r="F6" s="141"/>
      <c r="G6" s="135"/>
      <c r="H6" s="127"/>
      <c r="I6" s="128"/>
      <c r="J6" s="141"/>
      <c r="K6" s="126" t="s">
        <v>628</v>
      </c>
      <c r="L6" s="155">
        <f>C16+G16+K16+O16+S16+W16+AA16</f>
        <v>30940</v>
      </c>
      <c r="M6" s="128"/>
      <c r="N6" s="141"/>
      <c r="O6" s="126" t="s">
        <v>629</v>
      </c>
      <c r="P6" s="259">
        <f>D16+H16+L16+P16+T16+X16+AB16</f>
        <v>0</v>
      </c>
      <c r="Q6" s="134"/>
      <c r="R6" s="140"/>
      <c r="S6" s="137"/>
      <c r="T6" s="137"/>
      <c r="U6" s="134"/>
      <c r="V6" s="140"/>
      <c r="W6" s="137"/>
      <c r="X6" s="137"/>
      <c r="Y6" s="134"/>
      <c r="Z6" s="140"/>
      <c r="AA6" s="137"/>
      <c r="AB6" s="261"/>
      <c r="AC6" s="205"/>
      <c r="AD6" s="118"/>
    </row>
    <row r="7" spans="1:30" s="3" customFormat="1" ht="15.6" customHeight="1" x14ac:dyDescent="0.15">
      <c r="A7" s="90" t="s">
        <v>58</v>
      </c>
      <c r="B7" s="28" t="s">
        <v>697</v>
      </c>
      <c r="C7" s="29">
        <v>5600</v>
      </c>
      <c r="D7" s="22"/>
      <c r="E7" s="90" t="s">
        <v>73</v>
      </c>
      <c r="F7" s="28" t="s">
        <v>1246</v>
      </c>
      <c r="G7" s="29">
        <v>650</v>
      </c>
      <c r="H7" s="22"/>
      <c r="I7" s="90" t="s">
        <v>82</v>
      </c>
      <c r="J7" s="28" t="s">
        <v>698</v>
      </c>
      <c r="K7" s="29">
        <v>780</v>
      </c>
      <c r="L7" s="22"/>
      <c r="M7" s="90"/>
      <c r="N7" s="28" t="s">
        <v>511</v>
      </c>
      <c r="O7" s="29"/>
      <c r="P7" s="22"/>
      <c r="Q7" s="90"/>
      <c r="R7" s="20" t="s">
        <v>900</v>
      </c>
      <c r="S7" s="21"/>
      <c r="T7" s="22"/>
      <c r="U7" s="145"/>
      <c r="V7" s="143"/>
      <c r="W7" s="143"/>
      <c r="X7" s="22"/>
      <c r="Y7" s="90"/>
      <c r="Z7" s="20" t="s">
        <v>900</v>
      </c>
      <c r="AA7" s="29"/>
      <c r="AB7" s="22"/>
      <c r="AC7" s="205" t="s">
        <v>850</v>
      </c>
    </row>
    <row r="8" spans="1:30" s="3" customFormat="1" ht="15.6" customHeight="1" x14ac:dyDescent="0.15">
      <c r="A8" s="83" t="s">
        <v>59</v>
      </c>
      <c r="B8" s="20" t="s">
        <v>1557</v>
      </c>
      <c r="C8" s="21">
        <v>4850</v>
      </c>
      <c r="D8" s="22"/>
      <c r="E8" s="83"/>
      <c r="F8" s="20"/>
      <c r="G8" s="21"/>
      <c r="H8" s="22"/>
      <c r="I8" s="83" t="s">
        <v>83</v>
      </c>
      <c r="J8" s="20" t="s">
        <v>1530</v>
      </c>
      <c r="K8" s="21">
        <v>750</v>
      </c>
      <c r="L8" s="22"/>
      <c r="M8" s="83"/>
      <c r="N8" s="20" t="s">
        <v>1531</v>
      </c>
      <c r="O8" s="21"/>
      <c r="P8" s="22"/>
      <c r="Q8" s="83"/>
      <c r="R8" s="20" t="s">
        <v>1558</v>
      </c>
      <c r="S8" s="21"/>
      <c r="T8" s="22"/>
      <c r="U8" s="145"/>
      <c r="V8" s="143"/>
      <c r="W8" s="143"/>
      <c r="X8" s="22"/>
      <c r="Y8" s="83"/>
      <c r="Z8" s="20" t="s">
        <v>1558</v>
      </c>
      <c r="AA8" s="21"/>
      <c r="AB8" s="22"/>
      <c r="AC8" s="205" t="s">
        <v>851</v>
      </c>
    </row>
    <row r="9" spans="1:30" s="3" customFormat="1" ht="15.6" customHeight="1" x14ac:dyDescent="0.15">
      <c r="A9" s="83"/>
      <c r="B9" s="20"/>
      <c r="C9" s="21"/>
      <c r="D9" s="22"/>
      <c r="E9" s="83" t="s">
        <v>74</v>
      </c>
      <c r="F9" s="20" t="s">
        <v>1195</v>
      </c>
      <c r="G9" s="21">
        <v>890</v>
      </c>
      <c r="H9" s="22"/>
      <c r="I9" s="83"/>
      <c r="J9" s="20"/>
      <c r="K9" s="21"/>
      <c r="L9" s="22"/>
      <c r="M9" s="83"/>
      <c r="N9" s="20"/>
      <c r="O9" s="21"/>
      <c r="P9" s="22"/>
      <c r="Q9" s="83"/>
      <c r="R9" s="20"/>
      <c r="S9" s="21"/>
      <c r="T9" s="22"/>
      <c r="U9" s="145"/>
      <c r="V9" s="143"/>
      <c r="W9" s="143"/>
      <c r="X9" s="22"/>
      <c r="Y9" s="83"/>
      <c r="Z9" s="20"/>
      <c r="AA9" s="21"/>
      <c r="AB9" s="22"/>
      <c r="AC9" s="205" t="s">
        <v>852</v>
      </c>
    </row>
    <row r="10" spans="1:30" s="3" customFormat="1" ht="15.6" customHeight="1" x14ac:dyDescent="0.15">
      <c r="A10" s="83" t="s">
        <v>60</v>
      </c>
      <c r="B10" s="20" t="s">
        <v>1559</v>
      </c>
      <c r="C10" s="21">
        <v>3950</v>
      </c>
      <c r="D10" s="22"/>
      <c r="E10" s="83"/>
      <c r="F10" s="20"/>
      <c r="G10" s="29"/>
      <c r="H10" s="22"/>
      <c r="I10" s="83" t="s">
        <v>84</v>
      </c>
      <c r="J10" s="20" t="s">
        <v>1427</v>
      </c>
      <c r="K10" s="21">
        <v>430</v>
      </c>
      <c r="L10" s="22"/>
      <c r="M10" s="83"/>
      <c r="N10" s="20" t="s">
        <v>1428</v>
      </c>
      <c r="O10" s="21"/>
      <c r="P10" s="22"/>
      <c r="Q10" s="83"/>
      <c r="R10" s="20" t="s">
        <v>1560</v>
      </c>
      <c r="S10" s="29"/>
      <c r="T10" s="22"/>
      <c r="U10" s="145"/>
      <c r="V10" s="143"/>
      <c r="W10" s="143"/>
      <c r="X10" s="22"/>
      <c r="Y10" s="83"/>
      <c r="Z10" s="20" t="s">
        <v>1560</v>
      </c>
      <c r="AA10" s="21"/>
      <c r="AB10" s="22"/>
      <c r="AC10" s="207" t="s">
        <v>412</v>
      </c>
    </row>
    <row r="11" spans="1:30" s="3" customFormat="1" ht="15.6" customHeight="1" x14ac:dyDescent="0.15">
      <c r="A11" s="90"/>
      <c r="B11" s="28"/>
      <c r="C11" s="29"/>
      <c r="D11" s="30"/>
      <c r="E11" s="90"/>
      <c r="F11" s="20"/>
      <c r="G11" s="29"/>
      <c r="H11" s="30"/>
      <c r="I11" s="90"/>
      <c r="J11" s="28"/>
      <c r="K11" s="29"/>
      <c r="L11" s="30"/>
      <c r="M11" s="90"/>
      <c r="N11" s="28"/>
      <c r="O11" s="28"/>
      <c r="P11" s="30"/>
      <c r="Q11" s="90"/>
      <c r="R11" s="20"/>
      <c r="S11" s="29"/>
      <c r="T11" s="30"/>
      <c r="U11" s="145"/>
      <c r="V11" s="143"/>
      <c r="W11" s="143"/>
      <c r="X11" s="30"/>
      <c r="Y11" s="90"/>
      <c r="Z11" s="20"/>
      <c r="AA11" s="21"/>
      <c r="AB11" s="30"/>
      <c r="AC11" s="205" t="s">
        <v>409</v>
      </c>
    </row>
    <row r="12" spans="1:30" s="3" customFormat="1" ht="15.6" customHeight="1" x14ac:dyDescent="0.15">
      <c r="A12" s="83"/>
      <c r="B12" s="20"/>
      <c r="C12" s="21"/>
      <c r="D12" s="22"/>
      <c r="E12" s="83" t="s">
        <v>75</v>
      </c>
      <c r="F12" s="20" t="s">
        <v>1421</v>
      </c>
      <c r="G12" s="21">
        <v>600</v>
      </c>
      <c r="H12" s="22"/>
      <c r="I12" s="83" t="s">
        <v>85</v>
      </c>
      <c r="J12" s="20" t="s">
        <v>699</v>
      </c>
      <c r="K12" s="21">
        <v>2280</v>
      </c>
      <c r="L12" s="22"/>
      <c r="M12" s="83"/>
      <c r="N12" s="20" t="s">
        <v>998</v>
      </c>
      <c r="O12" s="21"/>
      <c r="P12" s="22"/>
      <c r="Q12" s="83"/>
      <c r="R12" s="20"/>
      <c r="S12" s="21"/>
      <c r="T12" s="22"/>
      <c r="U12" s="145"/>
      <c r="V12" s="143"/>
      <c r="W12" s="143"/>
      <c r="X12" s="22"/>
      <c r="Y12" s="83"/>
      <c r="Z12" s="20"/>
      <c r="AA12" s="21"/>
      <c r="AB12" s="22"/>
      <c r="AC12" s="207" t="s">
        <v>410</v>
      </c>
    </row>
    <row r="13" spans="1:30" s="3" customFormat="1" ht="15.6" customHeight="1" x14ac:dyDescent="0.15">
      <c r="A13" s="83" t="s">
        <v>61</v>
      </c>
      <c r="B13" s="20" t="s">
        <v>699</v>
      </c>
      <c r="C13" s="21">
        <v>5500</v>
      </c>
      <c r="D13" s="22"/>
      <c r="E13" s="83"/>
      <c r="F13" s="20"/>
      <c r="G13" s="21"/>
      <c r="H13" s="22"/>
      <c r="I13" s="83"/>
      <c r="J13" s="36"/>
      <c r="K13" s="21"/>
      <c r="L13" s="22"/>
      <c r="M13" s="83"/>
      <c r="N13" s="36"/>
      <c r="O13" s="21"/>
      <c r="P13" s="22"/>
      <c r="Q13" s="83"/>
      <c r="R13" s="20" t="s">
        <v>1571</v>
      </c>
      <c r="S13" s="21"/>
      <c r="T13" s="22"/>
      <c r="U13" s="145"/>
      <c r="V13" s="143"/>
      <c r="W13" s="143"/>
      <c r="X13" s="22"/>
      <c r="Y13" s="83"/>
      <c r="Z13" s="20" t="s">
        <v>1571</v>
      </c>
      <c r="AA13" s="21"/>
      <c r="AB13" s="22"/>
      <c r="AC13" s="205" t="s">
        <v>608</v>
      </c>
    </row>
    <row r="14" spans="1:30" s="3" customFormat="1" ht="15.6" customHeight="1" x14ac:dyDescent="0.15">
      <c r="A14" s="83" t="s">
        <v>62</v>
      </c>
      <c r="B14" s="20" t="s">
        <v>700</v>
      </c>
      <c r="C14" s="21">
        <v>3900</v>
      </c>
      <c r="D14" s="22"/>
      <c r="E14" s="83"/>
      <c r="F14" s="20"/>
      <c r="G14" s="21"/>
      <c r="H14" s="22"/>
      <c r="I14" s="83" t="s">
        <v>86</v>
      </c>
      <c r="J14" s="20" t="s">
        <v>700</v>
      </c>
      <c r="K14" s="21">
        <v>760</v>
      </c>
      <c r="L14" s="22"/>
      <c r="M14" s="83"/>
      <c r="N14" s="20" t="s">
        <v>912</v>
      </c>
      <c r="O14" s="21"/>
      <c r="P14" s="22"/>
      <c r="Q14" s="83"/>
      <c r="R14" s="20" t="s">
        <v>901</v>
      </c>
      <c r="S14" s="21"/>
      <c r="T14" s="22"/>
      <c r="U14" s="145"/>
      <c r="V14" s="143"/>
      <c r="W14" s="143"/>
      <c r="X14" s="22"/>
      <c r="Y14" s="83"/>
      <c r="Z14" s="20" t="s">
        <v>901</v>
      </c>
      <c r="AA14" s="21"/>
      <c r="AB14" s="22"/>
      <c r="AC14" s="207" t="s">
        <v>862</v>
      </c>
    </row>
    <row r="15" spans="1:30" s="3" customFormat="1" ht="15.6" customHeight="1" x14ac:dyDescent="0.15">
      <c r="A15" s="86"/>
      <c r="B15" s="23"/>
      <c r="C15" s="24"/>
      <c r="D15" s="40"/>
      <c r="E15" s="86"/>
      <c r="F15" s="23"/>
      <c r="G15" s="24"/>
      <c r="H15" s="40"/>
      <c r="I15" s="86"/>
      <c r="J15" s="23"/>
      <c r="K15" s="24"/>
      <c r="L15" s="40"/>
      <c r="M15" s="86"/>
      <c r="N15" s="23"/>
      <c r="O15" s="24"/>
      <c r="P15" s="40"/>
      <c r="Q15" s="86"/>
      <c r="R15" s="23"/>
      <c r="S15" s="24"/>
      <c r="T15" s="40"/>
      <c r="U15" s="190"/>
      <c r="V15" s="191"/>
      <c r="W15" s="191"/>
      <c r="X15" s="40"/>
      <c r="Y15" s="86"/>
      <c r="Z15" s="23"/>
      <c r="AA15" s="24"/>
      <c r="AB15" s="40"/>
      <c r="AC15" s="207" t="s">
        <v>409</v>
      </c>
    </row>
    <row r="16" spans="1:30" s="5" customFormat="1" ht="15.6" customHeight="1" x14ac:dyDescent="0.15">
      <c r="A16" s="10"/>
      <c r="B16" s="122" t="s">
        <v>16</v>
      </c>
      <c r="C16" s="45">
        <f>SUM(C7:C15)</f>
        <v>23800</v>
      </c>
      <c r="D16" s="186">
        <f>SUM(D7:D15)</f>
        <v>0</v>
      </c>
      <c r="E16" s="10"/>
      <c r="F16" s="7" t="s">
        <v>16</v>
      </c>
      <c r="G16" s="45">
        <f>SUM(G7:G15)</f>
        <v>2140</v>
      </c>
      <c r="H16" s="186">
        <f>SUM(H7:H15)</f>
        <v>0</v>
      </c>
      <c r="I16" s="10"/>
      <c r="J16" s="7" t="s">
        <v>16</v>
      </c>
      <c r="K16" s="45">
        <f>SUM(K7:K15)</f>
        <v>5000</v>
      </c>
      <c r="L16" s="186">
        <f>SUM(L7:L15)</f>
        <v>0</v>
      </c>
      <c r="M16" s="10"/>
      <c r="N16" s="7"/>
      <c r="O16" s="45"/>
      <c r="P16" s="186"/>
      <c r="Q16" s="10"/>
      <c r="R16" s="7"/>
      <c r="S16" s="45"/>
      <c r="T16" s="186"/>
      <c r="U16" s="10"/>
      <c r="V16" s="7"/>
      <c r="W16" s="51"/>
      <c r="X16" s="27"/>
      <c r="Y16" s="10"/>
      <c r="Z16" s="7"/>
      <c r="AA16" s="45"/>
      <c r="AB16" s="76"/>
      <c r="AC16" s="207"/>
    </row>
    <row r="17" spans="1:30" s="3" customFormat="1" ht="15.6" customHeight="1" x14ac:dyDescent="0.15">
      <c r="A17" s="106"/>
      <c r="B17" s="308" t="s">
        <v>422</v>
      </c>
      <c r="C17" s="135"/>
      <c r="D17" s="127"/>
      <c r="E17" s="128"/>
      <c r="F17" s="141"/>
      <c r="G17" s="135"/>
      <c r="H17" s="127"/>
      <c r="I17" s="128"/>
      <c r="J17" s="141"/>
      <c r="K17" s="126" t="s">
        <v>1104</v>
      </c>
      <c r="L17" s="155">
        <f>C22+G22+K22+O22+S22+W22+AA22</f>
        <v>11810</v>
      </c>
      <c r="M17" s="128"/>
      <c r="N17" s="141"/>
      <c r="O17" s="126" t="s">
        <v>1105</v>
      </c>
      <c r="P17" s="156">
        <f>D22+H22+L22+P22+T22+X22+AB22</f>
        <v>0</v>
      </c>
      <c r="Q17" s="134"/>
      <c r="R17" s="140"/>
      <c r="S17" s="137"/>
      <c r="T17" s="137"/>
      <c r="U17" s="134"/>
      <c r="V17" s="140"/>
      <c r="W17" s="137"/>
      <c r="X17" s="137"/>
      <c r="Y17" s="134"/>
      <c r="Z17" s="140"/>
      <c r="AA17" s="137"/>
      <c r="AB17" s="261"/>
      <c r="AC17" s="205" t="s">
        <v>608</v>
      </c>
    </row>
    <row r="18" spans="1:30" s="3" customFormat="1" ht="15.6" customHeight="1" x14ac:dyDescent="0.15">
      <c r="A18" s="90" t="s">
        <v>63</v>
      </c>
      <c r="B18" s="28" t="s">
        <v>1409</v>
      </c>
      <c r="C18" s="29">
        <v>4400</v>
      </c>
      <c r="D18" s="22"/>
      <c r="E18" s="90" t="s">
        <v>76</v>
      </c>
      <c r="F18" s="28" t="s">
        <v>1244</v>
      </c>
      <c r="G18" s="29">
        <v>1000</v>
      </c>
      <c r="H18" s="22"/>
      <c r="I18" s="90" t="s">
        <v>87</v>
      </c>
      <c r="J18" s="28" t="s">
        <v>1210</v>
      </c>
      <c r="K18" s="29">
        <v>830</v>
      </c>
      <c r="L18" s="22"/>
      <c r="M18" s="90"/>
      <c r="N18" s="28" t="s">
        <v>982</v>
      </c>
      <c r="O18" s="29"/>
      <c r="P18" s="22"/>
      <c r="Q18" s="90"/>
      <c r="R18" s="28" t="s">
        <v>1410</v>
      </c>
      <c r="S18" s="29"/>
      <c r="T18" s="22"/>
      <c r="U18" s="145"/>
      <c r="V18" s="143"/>
      <c r="W18" s="143"/>
      <c r="X18" s="22"/>
      <c r="Y18" s="90"/>
      <c r="Z18" s="28" t="s">
        <v>1410</v>
      </c>
      <c r="AA18" s="29"/>
      <c r="AB18" s="22"/>
      <c r="AC18" s="207" t="s">
        <v>862</v>
      </c>
    </row>
    <row r="19" spans="1:30" s="3" customFormat="1" ht="15.6" customHeight="1" x14ac:dyDescent="0.15">
      <c r="A19" s="86"/>
      <c r="B19" s="23"/>
      <c r="C19" s="24"/>
      <c r="D19" s="25"/>
      <c r="E19" s="98"/>
      <c r="F19" s="41"/>
      <c r="G19" s="42"/>
      <c r="H19" s="25"/>
      <c r="I19" s="98"/>
      <c r="J19" s="41"/>
      <c r="K19" s="42"/>
      <c r="L19" s="25"/>
      <c r="M19" s="98"/>
      <c r="N19" s="41"/>
      <c r="O19" s="42"/>
      <c r="P19" s="25"/>
      <c r="Q19" s="98"/>
      <c r="R19" s="41"/>
      <c r="S19" s="42"/>
      <c r="T19" s="25"/>
      <c r="U19" s="145"/>
      <c r="V19" s="143"/>
      <c r="W19" s="143"/>
      <c r="X19" s="25"/>
      <c r="Y19" s="86"/>
      <c r="Z19" s="41"/>
      <c r="AA19" s="42"/>
      <c r="AB19" s="25"/>
      <c r="AC19" s="207" t="s">
        <v>866</v>
      </c>
    </row>
    <row r="20" spans="1:30" s="3" customFormat="1" ht="15.6" customHeight="1" x14ac:dyDescent="0.15">
      <c r="A20" s="86"/>
      <c r="B20" s="23"/>
      <c r="C20" s="24"/>
      <c r="D20" s="25"/>
      <c r="E20" s="86"/>
      <c r="F20" s="23"/>
      <c r="G20" s="24"/>
      <c r="H20" s="25"/>
      <c r="I20" s="86" t="s">
        <v>88</v>
      </c>
      <c r="J20" s="23" t="s">
        <v>981</v>
      </c>
      <c r="K20" s="24">
        <v>780</v>
      </c>
      <c r="L20" s="25"/>
      <c r="M20" s="86"/>
      <c r="N20" s="23"/>
      <c r="O20" s="24"/>
      <c r="P20" s="25"/>
      <c r="Q20" s="86"/>
      <c r="R20" s="23"/>
      <c r="S20" s="24"/>
      <c r="T20" s="25"/>
      <c r="U20" s="145"/>
      <c r="V20" s="143"/>
      <c r="W20" s="143"/>
      <c r="X20" s="25"/>
      <c r="Y20" s="86"/>
      <c r="Z20" s="23"/>
      <c r="AA20" s="24"/>
      <c r="AB20" s="25"/>
      <c r="AC20" s="207">
        <v>1</v>
      </c>
    </row>
    <row r="21" spans="1:30" s="5" customFormat="1" ht="15.6" customHeight="1" x14ac:dyDescent="0.15">
      <c r="A21" s="89" t="s">
        <v>64</v>
      </c>
      <c r="B21" s="77" t="s">
        <v>701</v>
      </c>
      <c r="C21" s="39">
        <v>4800</v>
      </c>
      <c r="D21" s="40"/>
      <c r="E21" s="89"/>
      <c r="F21" s="77"/>
      <c r="G21" s="39"/>
      <c r="H21" s="40"/>
      <c r="I21" s="89"/>
      <c r="J21" s="38"/>
      <c r="K21" s="39"/>
      <c r="L21" s="40"/>
      <c r="M21" s="89"/>
      <c r="N21" s="38" t="s">
        <v>674</v>
      </c>
      <c r="O21" s="39"/>
      <c r="P21" s="40"/>
      <c r="Q21" s="89"/>
      <c r="R21" s="77" t="s">
        <v>902</v>
      </c>
      <c r="S21" s="39"/>
      <c r="T21" s="40"/>
      <c r="U21" s="190"/>
      <c r="V21" s="191"/>
      <c r="W21" s="191"/>
      <c r="X21" s="40"/>
      <c r="Y21" s="89"/>
      <c r="Z21" s="77" t="s">
        <v>902</v>
      </c>
      <c r="AA21" s="39"/>
      <c r="AB21" s="40"/>
      <c r="AC21" s="207" t="s">
        <v>410</v>
      </c>
    </row>
    <row r="22" spans="1:30" s="5" customFormat="1" ht="15.6" customHeight="1" x14ac:dyDescent="0.15">
      <c r="A22" s="10"/>
      <c r="B22" s="122" t="s">
        <v>16</v>
      </c>
      <c r="C22" s="45">
        <f>SUM(C18:C21)</f>
        <v>9200</v>
      </c>
      <c r="D22" s="186">
        <f>SUM(D18:D21)</f>
        <v>0</v>
      </c>
      <c r="E22" s="10"/>
      <c r="F22" s="7" t="s">
        <v>16</v>
      </c>
      <c r="G22" s="45">
        <f>SUM(G18:G21)</f>
        <v>1000</v>
      </c>
      <c r="H22" s="186">
        <f>SUM(H18:H21)</f>
        <v>0</v>
      </c>
      <c r="I22" s="10"/>
      <c r="J22" s="7" t="s">
        <v>16</v>
      </c>
      <c r="K22" s="45">
        <f>SUM(K18:K21)</f>
        <v>1610</v>
      </c>
      <c r="L22" s="186">
        <f>SUM(L18:L21)</f>
        <v>0</v>
      </c>
      <c r="M22" s="10"/>
      <c r="N22" s="7"/>
      <c r="O22" s="45"/>
      <c r="P22" s="186"/>
      <c r="Q22" s="10"/>
      <c r="R22" s="7"/>
      <c r="S22" s="45"/>
      <c r="T22" s="186"/>
      <c r="U22" s="10"/>
      <c r="V22" s="7"/>
      <c r="W22" s="51"/>
      <c r="X22" s="27"/>
      <c r="Y22" s="10"/>
      <c r="Z22" s="7"/>
      <c r="AA22" s="45"/>
      <c r="AB22" s="76"/>
      <c r="AC22" s="207">
        <v>2</v>
      </c>
    </row>
    <row r="23" spans="1:30" ht="15.6" customHeight="1" x14ac:dyDescent="0.15">
      <c r="A23" s="10"/>
      <c r="B23" s="265" t="s">
        <v>414</v>
      </c>
      <c r="C23" s="45">
        <f>C16+C22</f>
        <v>33000</v>
      </c>
      <c r="D23" s="186">
        <f>D16+D22</f>
        <v>0</v>
      </c>
      <c r="E23" s="10"/>
      <c r="F23" s="265" t="s">
        <v>414</v>
      </c>
      <c r="G23" s="45">
        <f>G16+G22</f>
        <v>3140</v>
      </c>
      <c r="H23" s="186">
        <f>H16+H22</f>
        <v>0</v>
      </c>
      <c r="I23" s="10"/>
      <c r="J23" s="265" t="s">
        <v>414</v>
      </c>
      <c r="K23" s="45">
        <f>K16+K22</f>
        <v>6610</v>
      </c>
      <c r="L23" s="186">
        <f>L16+L22</f>
        <v>0</v>
      </c>
      <c r="M23" s="10"/>
      <c r="N23" s="265"/>
      <c r="O23" s="45"/>
      <c r="P23" s="186"/>
      <c r="Q23" s="10"/>
      <c r="R23" s="265"/>
      <c r="S23" s="45"/>
      <c r="T23" s="186"/>
      <c r="U23" s="10"/>
      <c r="V23" s="7"/>
      <c r="W23" s="51"/>
      <c r="X23" s="27"/>
      <c r="Y23" s="10"/>
      <c r="Z23" s="265"/>
      <c r="AA23" s="45"/>
      <c r="AB23" s="76"/>
    </row>
    <row r="24" spans="1:30" ht="15.6" customHeight="1" x14ac:dyDescent="0.15">
      <c r="A24" s="106"/>
      <c r="B24" s="125" t="s">
        <v>627</v>
      </c>
      <c r="C24" s="135"/>
      <c r="D24" s="127"/>
      <c r="E24" s="128"/>
      <c r="F24" s="141"/>
      <c r="G24" s="135"/>
      <c r="H24" s="127"/>
      <c r="I24" s="128"/>
      <c r="J24" s="141"/>
      <c r="K24" s="126" t="s">
        <v>632</v>
      </c>
      <c r="L24" s="155">
        <f>C31+G31+K31+O31+S31+W31+AA31</f>
        <v>17410</v>
      </c>
      <c r="M24" s="128"/>
      <c r="N24" s="141"/>
      <c r="O24" s="126" t="s">
        <v>635</v>
      </c>
      <c r="P24" s="156">
        <f>D31+H31+L31+P31+T31+X31+AB31</f>
        <v>0</v>
      </c>
      <c r="Q24" s="134"/>
      <c r="R24" s="140"/>
      <c r="S24" s="137"/>
      <c r="T24" s="137"/>
      <c r="U24" s="134"/>
      <c r="V24" s="140"/>
      <c r="W24" s="137"/>
      <c r="X24" s="137"/>
      <c r="Y24" s="134"/>
      <c r="Z24" s="140"/>
      <c r="AA24" s="137"/>
      <c r="AB24" s="261"/>
    </row>
    <row r="25" spans="1:30" ht="15.6" customHeight="1" x14ac:dyDescent="0.15">
      <c r="A25" s="83" t="s">
        <v>65</v>
      </c>
      <c r="B25" s="20" t="s">
        <v>702</v>
      </c>
      <c r="C25" s="21">
        <v>2300</v>
      </c>
      <c r="D25" s="22"/>
      <c r="E25" s="85" t="s">
        <v>77</v>
      </c>
      <c r="F25" s="20" t="s">
        <v>516</v>
      </c>
      <c r="G25" s="21">
        <v>200</v>
      </c>
      <c r="H25" s="22"/>
      <c r="I25" s="85" t="s">
        <v>89</v>
      </c>
      <c r="J25" s="20" t="s">
        <v>516</v>
      </c>
      <c r="K25" s="21">
        <v>170</v>
      </c>
      <c r="L25" s="22"/>
      <c r="M25" s="85"/>
      <c r="N25" s="20" t="s">
        <v>903</v>
      </c>
      <c r="O25" s="21"/>
      <c r="P25" s="22"/>
      <c r="Q25" s="85"/>
      <c r="R25" s="20" t="s">
        <v>903</v>
      </c>
      <c r="S25" s="21"/>
      <c r="T25" s="22"/>
      <c r="U25" s="145"/>
      <c r="V25" s="143"/>
      <c r="W25" s="143"/>
      <c r="X25" s="22"/>
      <c r="Y25" s="85"/>
      <c r="Z25" s="20" t="s">
        <v>903</v>
      </c>
      <c r="AA25" s="21"/>
      <c r="AB25" s="22"/>
    </row>
    <row r="26" spans="1:30" s="3" customFormat="1" ht="15.6" customHeight="1" x14ac:dyDescent="0.15">
      <c r="A26" s="83" t="s">
        <v>66</v>
      </c>
      <c r="B26" s="20" t="s">
        <v>1062</v>
      </c>
      <c r="C26" s="21">
        <v>2500</v>
      </c>
      <c r="D26" s="22"/>
      <c r="E26" s="85"/>
      <c r="F26" s="20"/>
      <c r="G26" s="21"/>
      <c r="H26" s="22"/>
      <c r="I26" s="85"/>
      <c r="J26" s="20" t="s">
        <v>1306</v>
      </c>
      <c r="K26" s="21"/>
      <c r="L26" s="22"/>
      <c r="M26" s="85"/>
      <c r="N26" s="20" t="s">
        <v>1307</v>
      </c>
      <c r="O26" s="21"/>
      <c r="P26" s="22"/>
      <c r="Q26" s="85"/>
      <c r="R26" s="20" t="s">
        <v>1308</v>
      </c>
      <c r="S26" s="21"/>
      <c r="T26" s="22"/>
      <c r="U26" s="145"/>
      <c r="V26" s="143"/>
      <c r="W26" s="143"/>
      <c r="X26" s="22"/>
      <c r="Y26" s="85"/>
      <c r="Z26" s="20"/>
      <c r="AA26" s="21"/>
      <c r="AB26" s="22"/>
      <c r="AC26" s="207"/>
    </row>
    <row r="27" spans="1:30" s="3" customFormat="1" ht="15.6" customHeight="1" x14ac:dyDescent="0.15">
      <c r="A27" s="83" t="s">
        <v>67</v>
      </c>
      <c r="B27" s="20" t="s">
        <v>703</v>
      </c>
      <c r="C27" s="37">
        <v>2150</v>
      </c>
      <c r="D27" s="22"/>
      <c r="E27" s="95" t="s">
        <v>78</v>
      </c>
      <c r="F27" s="20" t="s">
        <v>1471</v>
      </c>
      <c r="G27" s="21">
        <v>1030</v>
      </c>
      <c r="H27" s="22"/>
      <c r="I27" s="85" t="s">
        <v>90</v>
      </c>
      <c r="J27" s="20" t="s">
        <v>704</v>
      </c>
      <c r="K27" s="21">
        <v>730</v>
      </c>
      <c r="L27" s="22"/>
      <c r="M27" s="85"/>
      <c r="N27" s="20" t="s">
        <v>980</v>
      </c>
      <c r="O27" s="21"/>
      <c r="P27" s="22"/>
      <c r="Q27" s="85"/>
      <c r="R27" s="20" t="s">
        <v>904</v>
      </c>
      <c r="S27" s="21"/>
      <c r="T27" s="22"/>
      <c r="U27" s="145"/>
      <c r="V27" s="143"/>
      <c r="W27" s="143"/>
      <c r="X27" s="22"/>
      <c r="Y27" s="95"/>
      <c r="Z27" s="20" t="s">
        <v>1422</v>
      </c>
      <c r="AA27" s="37"/>
      <c r="AB27" s="22"/>
      <c r="AC27" s="207"/>
    </row>
    <row r="28" spans="1:30" s="3" customFormat="1" ht="15.6" customHeight="1" x14ac:dyDescent="0.15">
      <c r="A28" s="83" t="s">
        <v>68</v>
      </c>
      <c r="B28" s="20" t="s">
        <v>705</v>
      </c>
      <c r="C28" s="21">
        <v>3100</v>
      </c>
      <c r="D28" s="22"/>
      <c r="E28" s="85"/>
      <c r="F28" s="20"/>
      <c r="G28" s="37"/>
      <c r="H28" s="22"/>
      <c r="I28" s="95"/>
      <c r="J28" s="20"/>
      <c r="K28" s="37"/>
      <c r="L28" s="22"/>
      <c r="M28" s="95"/>
      <c r="N28" s="20"/>
      <c r="O28" s="37"/>
      <c r="P28" s="22"/>
      <c r="Q28" s="95"/>
      <c r="R28" s="20" t="s">
        <v>907</v>
      </c>
      <c r="S28" s="37"/>
      <c r="T28" s="22"/>
      <c r="U28" s="145"/>
      <c r="V28" s="143"/>
      <c r="W28" s="143"/>
      <c r="X28" s="22"/>
      <c r="Y28" s="85"/>
      <c r="Z28" s="20"/>
      <c r="AA28" s="21"/>
      <c r="AB28" s="22"/>
      <c r="AC28" s="207"/>
    </row>
    <row r="29" spans="1:30" s="3" customFormat="1" ht="15.6" customHeight="1" x14ac:dyDescent="0.15">
      <c r="A29" s="83"/>
      <c r="B29" s="20"/>
      <c r="C29" s="21"/>
      <c r="D29" s="22"/>
      <c r="E29" s="95"/>
      <c r="F29" s="20"/>
      <c r="G29" s="37"/>
      <c r="H29" s="22"/>
      <c r="I29" s="95"/>
      <c r="J29" s="20"/>
      <c r="K29" s="37"/>
      <c r="L29" s="22"/>
      <c r="M29" s="95"/>
      <c r="N29" s="20"/>
      <c r="O29" s="37"/>
      <c r="P29" s="22"/>
      <c r="Q29" s="95"/>
      <c r="R29" s="20"/>
      <c r="S29" s="21"/>
      <c r="T29" s="22"/>
      <c r="U29" s="145"/>
      <c r="V29" s="143"/>
      <c r="W29" s="143"/>
      <c r="X29" s="22"/>
      <c r="Y29" s="85"/>
      <c r="Z29" s="20"/>
      <c r="AA29" s="21"/>
      <c r="AB29" s="22"/>
      <c r="AC29" s="207"/>
    </row>
    <row r="30" spans="1:30" s="5" customFormat="1" ht="15.6" customHeight="1" x14ac:dyDescent="0.15">
      <c r="A30" s="89" t="s">
        <v>69</v>
      </c>
      <c r="B30" s="38" t="s">
        <v>1061</v>
      </c>
      <c r="C30" s="39">
        <v>4150</v>
      </c>
      <c r="D30" s="40"/>
      <c r="E30" s="309" t="s">
        <v>79</v>
      </c>
      <c r="F30" s="38" t="s">
        <v>1470</v>
      </c>
      <c r="G30" s="39">
        <v>1080</v>
      </c>
      <c r="H30" s="40"/>
      <c r="I30" s="309"/>
      <c r="J30" s="38" t="s">
        <v>1309</v>
      </c>
      <c r="K30" s="39"/>
      <c r="L30" s="40"/>
      <c r="M30" s="309"/>
      <c r="N30" s="38" t="s">
        <v>1310</v>
      </c>
      <c r="O30" s="39"/>
      <c r="P30" s="40"/>
      <c r="Q30" s="309"/>
      <c r="R30" s="38" t="s">
        <v>1311</v>
      </c>
      <c r="S30" s="39"/>
      <c r="T30" s="40"/>
      <c r="U30" s="190"/>
      <c r="V30" s="191"/>
      <c r="W30" s="191"/>
      <c r="X30" s="40"/>
      <c r="Y30" s="9"/>
      <c r="Z30" s="38" t="s">
        <v>589</v>
      </c>
      <c r="AA30" s="39"/>
      <c r="AB30" s="40"/>
      <c r="AC30" s="207"/>
    </row>
    <row r="31" spans="1:30" ht="15.6" customHeight="1" x14ac:dyDescent="0.15">
      <c r="A31" s="10"/>
      <c r="B31" s="122" t="s">
        <v>16</v>
      </c>
      <c r="C31" s="45">
        <f>SUM(C25:C30)</f>
        <v>14200</v>
      </c>
      <c r="D31" s="186">
        <f>SUM(D25:D30)</f>
        <v>0</v>
      </c>
      <c r="E31" s="10"/>
      <c r="F31" s="7" t="s">
        <v>16</v>
      </c>
      <c r="G31" s="45">
        <f>SUM(G25:G30)</f>
        <v>2310</v>
      </c>
      <c r="H31" s="186">
        <f>SUM(H25:H30)</f>
        <v>0</v>
      </c>
      <c r="I31" s="10"/>
      <c r="J31" s="7" t="s">
        <v>16</v>
      </c>
      <c r="K31" s="45">
        <f>SUM(K25:K30)</f>
        <v>900</v>
      </c>
      <c r="L31" s="186">
        <f>SUM(L25:L30)</f>
        <v>0</v>
      </c>
      <c r="M31" s="10"/>
      <c r="N31" s="7"/>
      <c r="O31" s="45"/>
      <c r="P31" s="186"/>
      <c r="Q31" s="10"/>
      <c r="R31" s="7"/>
      <c r="S31" s="45"/>
      <c r="T31" s="186"/>
      <c r="U31" s="10"/>
      <c r="V31" s="7"/>
      <c r="W31" s="51"/>
      <c r="X31" s="27"/>
      <c r="Y31" s="10"/>
      <c r="Z31" s="7"/>
      <c r="AA31" s="45"/>
      <c r="AB31" s="76"/>
      <c r="AC31" s="148"/>
      <c r="AD31" s="80"/>
    </row>
    <row r="32" spans="1:30" s="3" customFormat="1" ht="15.6" customHeight="1" x14ac:dyDescent="0.15">
      <c r="A32" s="106"/>
      <c r="B32" s="308" t="s">
        <v>423</v>
      </c>
      <c r="C32" s="135"/>
      <c r="D32" s="127"/>
      <c r="E32" s="128"/>
      <c r="F32" s="141"/>
      <c r="G32" s="135"/>
      <c r="H32" s="127"/>
      <c r="I32" s="128"/>
      <c r="J32" s="141"/>
      <c r="K32" s="126" t="s">
        <v>1106</v>
      </c>
      <c r="L32" s="155">
        <f>C39+G39+K39+O39+S39+W39+AA39</f>
        <v>16220</v>
      </c>
      <c r="M32" s="128"/>
      <c r="N32" s="141"/>
      <c r="O32" s="126" t="s">
        <v>1107</v>
      </c>
      <c r="P32" s="156">
        <f>D39+H39+L39+P39+T39+X39+AB39</f>
        <v>0</v>
      </c>
      <c r="Q32" s="134"/>
      <c r="R32" s="140"/>
      <c r="S32" s="137"/>
      <c r="T32" s="137"/>
      <c r="U32" s="134"/>
      <c r="V32" s="140"/>
      <c r="W32" s="137"/>
      <c r="X32" s="137"/>
      <c r="Y32" s="134"/>
      <c r="Z32" s="140"/>
      <c r="AA32" s="137"/>
      <c r="AB32" s="261"/>
      <c r="AC32" s="207"/>
    </row>
    <row r="33" spans="1:29" s="3" customFormat="1" ht="15.6" customHeight="1" x14ac:dyDescent="0.15">
      <c r="A33" s="90"/>
      <c r="B33" s="28"/>
      <c r="C33" s="187"/>
      <c r="D33" s="22"/>
      <c r="E33" s="111" t="s">
        <v>80</v>
      </c>
      <c r="F33" s="28" t="s">
        <v>517</v>
      </c>
      <c r="G33" s="187">
        <v>750</v>
      </c>
      <c r="H33" s="22"/>
      <c r="I33" s="111" t="s">
        <v>91</v>
      </c>
      <c r="J33" s="28" t="s">
        <v>1243</v>
      </c>
      <c r="K33" s="187">
        <v>360</v>
      </c>
      <c r="L33" s="22"/>
      <c r="M33" s="111"/>
      <c r="N33" s="28"/>
      <c r="O33" s="187"/>
      <c r="P33" s="22"/>
      <c r="Q33" s="111"/>
      <c r="R33" s="28"/>
      <c r="S33" s="37"/>
      <c r="T33" s="22"/>
      <c r="U33" s="14"/>
      <c r="V33" s="143"/>
      <c r="W33" s="143"/>
      <c r="X33" s="22"/>
      <c r="Y33" s="111"/>
      <c r="Z33" s="28"/>
      <c r="AA33" s="187"/>
      <c r="AB33" s="22"/>
      <c r="AC33" s="207"/>
    </row>
    <row r="34" spans="1:29" s="3" customFormat="1" ht="15.6" customHeight="1" x14ac:dyDescent="0.15">
      <c r="A34" s="83" t="s">
        <v>70</v>
      </c>
      <c r="B34" s="20" t="s">
        <v>1276</v>
      </c>
      <c r="C34" s="37">
        <v>6300</v>
      </c>
      <c r="D34" s="22"/>
      <c r="E34" s="109"/>
      <c r="F34" s="20"/>
      <c r="G34" s="37"/>
      <c r="H34" s="22"/>
      <c r="I34" s="109"/>
      <c r="J34" s="20"/>
      <c r="K34" s="37"/>
      <c r="L34" s="22"/>
      <c r="M34" s="109"/>
      <c r="N34" s="20" t="s">
        <v>1277</v>
      </c>
      <c r="O34" s="37"/>
      <c r="P34" s="22"/>
      <c r="Q34" s="109"/>
      <c r="R34" s="20" t="s">
        <v>1278</v>
      </c>
      <c r="S34" s="72"/>
      <c r="T34" s="22"/>
      <c r="U34" s="14"/>
      <c r="V34" s="143"/>
      <c r="W34" s="143"/>
      <c r="X34" s="22"/>
      <c r="Y34" s="109"/>
      <c r="Z34" s="28" t="s">
        <v>1277</v>
      </c>
      <c r="AA34" s="37"/>
      <c r="AB34" s="22"/>
      <c r="AC34" s="207"/>
    </row>
    <row r="35" spans="1:29" s="3" customFormat="1" ht="15.6" customHeight="1" x14ac:dyDescent="0.15">
      <c r="A35" s="86"/>
      <c r="B35" s="23"/>
      <c r="C35" s="72"/>
      <c r="D35" s="25"/>
      <c r="E35" s="113"/>
      <c r="F35" s="23"/>
      <c r="G35" s="72"/>
      <c r="H35" s="25"/>
      <c r="I35" s="113"/>
      <c r="J35" s="23"/>
      <c r="K35" s="72"/>
      <c r="L35" s="25"/>
      <c r="M35" s="113"/>
      <c r="N35" s="23"/>
      <c r="O35" s="72"/>
      <c r="P35" s="25"/>
      <c r="Q35" s="113"/>
      <c r="R35" s="23"/>
      <c r="S35" s="72"/>
      <c r="T35" s="25"/>
      <c r="U35" s="14"/>
      <c r="V35" s="143"/>
      <c r="W35" s="143"/>
      <c r="X35" s="25"/>
      <c r="Y35" s="113"/>
      <c r="Z35" s="20"/>
      <c r="AA35" s="72"/>
      <c r="AB35" s="25"/>
      <c r="AC35" s="207"/>
    </row>
    <row r="36" spans="1:29" s="3" customFormat="1" ht="15.6" customHeight="1" x14ac:dyDescent="0.15">
      <c r="A36" s="9"/>
      <c r="B36" s="77"/>
      <c r="C36" s="38"/>
      <c r="D36" s="40"/>
      <c r="E36" s="197"/>
      <c r="F36" s="77"/>
      <c r="G36" s="38"/>
      <c r="H36" s="40"/>
      <c r="I36" s="197"/>
      <c r="J36" s="77"/>
      <c r="K36" s="38"/>
      <c r="L36" s="40"/>
      <c r="M36" s="197"/>
      <c r="N36" s="77"/>
      <c r="O36" s="38"/>
      <c r="P36" s="40"/>
      <c r="Q36" s="197"/>
      <c r="R36" s="77"/>
      <c r="S36" s="38"/>
      <c r="T36" s="40"/>
      <c r="U36" s="244"/>
      <c r="V36" s="191"/>
      <c r="W36" s="191"/>
      <c r="X36" s="40"/>
      <c r="Y36" s="197"/>
      <c r="Z36" s="20"/>
      <c r="AA36" s="38"/>
      <c r="AB36" s="40"/>
      <c r="AC36" s="207"/>
    </row>
    <row r="37" spans="1:29" s="3" customFormat="1" ht="15.6" customHeight="1" x14ac:dyDescent="0.15">
      <c r="A37" s="101" t="s">
        <v>71</v>
      </c>
      <c r="B37" s="44" t="s">
        <v>706</v>
      </c>
      <c r="C37" s="26">
        <v>2150</v>
      </c>
      <c r="D37" s="46"/>
      <c r="E37" s="243"/>
      <c r="F37" s="44"/>
      <c r="G37" s="26"/>
      <c r="H37" s="46"/>
      <c r="I37" s="243" t="s">
        <v>92</v>
      </c>
      <c r="J37" s="44" t="s">
        <v>1469</v>
      </c>
      <c r="K37" s="26">
        <v>260</v>
      </c>
      <c r="L37" s="46"/>
      <c r="M37" s="243"/>
      <c r="N37" s="44" t="s">
        <v>1401</v>
      </c>
      <c r="O37" s="26"/>
      <c r="P37" s="46"/>
      <c r="Q37" s="243"/>
      <c r="R37" s="44" t="s">
        <v>1400</v>
      </c>
      <c r="S37" s="26"/>
      <c r="T37" s="46"/>
      <c r="U37" s="245"/>
      <c r="V37" s="194"/>
      <c r="W37" s="194"/>
      <c r="X37" s="46"/>
      <c r="Y37" s="243"/>
      <c r="Z37" s="44" t="s">
        <v>590</v>
      </c>
      <c r="AA37" s="26"/>
      <c r="AB37" s="46"/>
      <c r="AC37" s="207"/>
    </row>
    <row r="38" spans="1:29" s="5" customFormat="1" ht="15.6" customHeight="1" x14ac:dyDescent="0.15">
      <c r="A38" s="98" t="s">
        <v>72</v>
      </c>
      <c r="B38" s="41" t="s">
        <v>1063</v>
      </c>
      <c r="C38" s="42">
        <v>5510</v>
      </c>
      <c r="D38" s="50"/>
      <c r="E38" s="199" t="s">
        <v>81</v>
      </c>
      <c r="F38" s="41" t="s">
        <v>1241</v>
      </c>
      <c r="G38" s="42">
        <v>440</v>
      </c>
      <c r="H38" s="50"/>
      <c r="I38" s="199" t="s">
        <v>93</v>
      </c>
      <c r="J38" s="41" t="s">
        <v>1241</v>
      </c>
      <c r="K38" s="42">
        <v>450</v>
      </c>
      <c r="L38" s="50"/>
      <c r="M38" s="199"/>
      <c r="N38" s="41" t="s">
        <v>1312</v>
      </c>
      <c r="O38" s="42"/>
      <c r="P38" s="50"/>
      <c r="Q38" s="199"/>
      <c r="R38" s="41" t="s">
        <v>1312</v>
      </c>
      <c r="S38" s="42"/>
      <c r="T38" s="50"/>
      <c r="U38" s="192"/>
      <c r="V38" s="193"/>
      <c r="W38" s="193"/>
      <c r="X38" s="50"/>
      <c r="Y38" s="199"/>
      <c r="Z38" s="41" t="s">
        <v>1312</v>
      </c>
      <c r="AA38" s="42"/>
      <c r="AB38" s="50"/>
      <c r="AC38" s="207"/>
    </row>
    <row r="39" spans="1:29" s="5" customFormat="1" ht="15.6" customHeight="1" x14ac:dyDescent="0.15">
      <c r="A39" s="10"/>
      <c r="B39" s="122" t="s">
        <v>16</v>
      </c>
      <c r="C39" s="45">
        <f>SUM(C33:C38)</f>
        <v>13960</v>
      </c>
      <c r="D39" s="186">
        <f>SUM(D33:D38)</f>
        <v>0</v>
      </c>
      <c r="E39" s="10"/>
      <c r="F39" s="7" t="s">
        <v>16</v>
      </c>
      <c r="G39" s="45">
        <f>SUM(G33:G38)</f>
        <v>1190</v>
      </c>
      <c r="H39" s="186">
        <f>SUM(H33:H38)</f>
        <v>0</v>
      </c>
      <c r="I39" s="10"/>
      <c r="J39" s="7" t="s">
        <v>16</v>
      </c>
      <c r="K39" s="45">
        <f>SUM(K33:K38)</f>
        <v>1070</v>
      </c>
      <c r="L39" s="186">
        <f>SUM(L33:L38)</f>
        <v>0</v>
      </c>
      <c r="M39" s="10"/>
      <c r="N39" s="7"/>
      <c r="O39" s="45"/>
      <c r="P39" s="186"/>
      <c r="Q39" s="10"/>
      <c r="R39" s="7"/>
      <c r="S39" s="45"/>
      <c r="T39" s="186"/>
      <c r="U39" s="10"/>
      <c r="V39" s="7"/>
      <c r="W39" s="45"/>
      <c r="X39" s="186"/>
      <c r="Y39" s="10"/>
      <c r="Z39" s="7"/>
      <c r="AA39" s="45"/>
      <c r="AB39" s="27"/>
      <c r="AC39" s="207"/>
    </row>
    <row r="40" spans="1:29" s="5" customFormat="1" ht="15.6" customHeight="1" x14ac:dyDescent="0.15">
      <c r="A40" s="10"/>
      <c r="B40" s="265" t="s">
        <v>415</v>
      </c>
      <c r="C40" s="45">
        <f>C31+C39</f>
        <v>28160</v>
      </c>
      <c r="D40" s="186">
        <f>D31+D39</f>
        <v>0</v>
      </c>
      <c r="E40" s="10"/>
      <c r="F40" s="265" t="s">
        <v>415</v>
      </c>
      <c r="G40" s="45">
        <f>G31+G39</f>
        <v>3500</v>
      </c>
      <c r="H40" s="186">
        <f>H31+H39</f>
        <v>0</v>
      </c>
      <c r="I40" s="10"/>
      <c r="J40" s="265" t="s">
        <v>415</v>
      </c>
      <c r="K40" s="45">
        <f>K31+K39</f>
        <v>1970</v>
      </c>
      <c r="L40" s="186">
        <f>L31+L39</f>
        <v>0</v>
      </c>
      <c r="M40" s="10"/>
      <c r="N40" s="265"/>
      <c r="O40" s="45"/>
      <c r="P40" s="186"/>
      <c r="Q40" s="10"/>
      <c r="R40" s="265"/>
      <c r="S40" s="45"/>
      <c r="T40" s="186"/>
      <c r="U40" s="10"/>
      <c r="V40" s="7"/>
      <c r="W40" s="51"/>
      <c r="X40" s="27"/>
      <c r="Y40" s="10"/>
      <c r="Z40" s="265"/>
      <c r="AA40" s="45"/>
      <c r="AB40" s="76"/>
      <c r="AC40" s="207"/>
    </row>
    <row r="41" spans="1:29" ht="15.6" customHeight="1" x14ac:dyDescent="0.15">
      <c r="B41" s="5" t="s">
        <v>871</v>
      </c>
      <c r="D41" s="36"/>
      <c r="E41" s="5" t="s">
        <v>669</v>
      </c>
      <c r="H41" s="36"/>
      <c r="L41" s="36"/>
      <c r="P41" s="31"/>
      <c r="S41" s="93"/>
      <c r="T41" s="31"/>
      <c r="X41" s="31"/>
      <c r="AA41" s="94"/>
      <c r="AB41" s="160" t="s">
        <v>1468</v>
      </c>
    </row>
    <row r="42" spans="1:29" ht="15.6" customHeight="1" x14ac:dyDescent="0.15">
      <c r="E42" s="5" t="s">
        <v>1299</v>
      </c>
    </row>
    <row r="43" spans="1:29" ht="15.95" customHeight="1" x14ac:dyDescent="0.15">
      <c r="E43" s="5" t="s">
        <v>1601</v>
      </c>
    </row>
  </sheetData>
  <sheetProtection algorithmName="SHA-512" hashValue="ssdEEsofwFS/Cbr+a3V9e+kF5xV1m11l9a0Zit/j80Sqh0FEevPMKFenB9egF0xcwM2NE1wKkhJiUG4WldinDA==" saltValue="N5YoyOnOBiH1AxRLSG2bcg==" spinCount="100000" sheet="1" objects="1" scenarios="1"/>
  <dataConsolidate/>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3"/>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666</v>
      </c>
      <c r="AC3" s="206"/>
    </row>
    <row r="4" spans="1:30" ht="5.0999999999999996" customHeight="1" x14ac:dyDescent="0.15">
      <c r="AC4" s="206"/>
    </row>
    <row r="5" spans="1:30" ht="15.6"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786</v>
      </c>
      <c r="S5" s="16" t="s">
        <v>781</v>
      </c>
      <c r="T5" s="17" t="s">
        <v>782</v>
      </c>
      <c r="U5" s="79"/>
      <c r="V5" s="114"/>
      <c r="W5" s="16"/>
      <c r="X5" s="17"/>
      <c r="Y5" s="79"/>
      <c r="Z5" s="114" t="s">
        <v>787</v>
      </c>
      <c r="AA5" s="16" t="s">
        <v>781</v>
      </c>
      <c r="AB5" s="17" t="s">
        <v>782</v>
      </c>
      <c r="AC5" s="147">
        <v>3</v>
      </c>
      <c r="AD5" s="80"/>
    </row>
    <row r="6" spans="1:30" s="4" customFormat="1" ht="15.6" customHeight="1" x14ac:dyDescent="0.15">
      <c r="A6" s="106"/>
      <c r="B6" s="125" t="s">
        <v>624</v>
      </c>
      <c r="C6" s="135"/>
      <c r="D6" s="127"/>
      <c r="E6" s="128"/>
      <c r="F6" s="141"/>
      <c r="G6" s="135"/>
      <c r="H6" s="127"/>
      <c r="I6" s="128"/>
      <c r="J6" s="141"/>
      <c r="K6" s="126" t="s">
        <v>630</v>
      </c>
      <c r="L6" s="155">
        <f>C23+G23+K23+O23+S23+W23+AA23</f>
        <v>53300</v>
      </c>
      <c r="M6" s="128"/>
      <c r="N6" s="141"/>
      <c r="O6" s="126" t="s">
        <v>631</v>
      </c>
      <c r="P6" s="259">
        <f>D23+H23+L23+P23+T23+X23+AB23</f>
        <v>0</v>
      </c>
      <c r="Q6" s="134"/>
      <c r="R6" s="140"/>
      <c r="S6" s="137"/>
      <c r="T6" s="137"/>
      <c r="U6" s="134"/>
      <c r="V6" s="140"/>
      <c r="W6" s="137"/>
      <c r="X6" s="137"/>
      <c r="Y6" s="134"/>
      <c r="Z6" s="140"/>
      <c r="AA6" s="137"/>
      <c r="AB6" s="261"/>
      <c r="AC6" s="207"/>
    </row>
    <row r="7" spans="1:30" s="3" customFormat="1" ht="15.6" customHeight="1" x14ac:dyDescent="0.15">
      <c r="A7" s="90" t="s">
        <v>94</v>
      </c>
      <c r="B7" s="28" t="s">
        <v>1414</v>
      </c>
      <c r="C7" s="29">
        <v>2650</v>
      </c>
      <c r="D7" s="30"/>
      <c r="E7" s="90"/>
      <c r="F7" s="28"/>
      <c r="G7" s="29"/>
      <c r="H7" s="22"/>
      <c r="I7" s="90"/>
      <c r="J7" s="28" t="s">
        <v>1414</v>
      </c>
      <c r="K7" s="29">
        <v>190</v>
      </c>
      <c r="L7" s="22"/>
      <c r="M7" s="90"/>
      <c r="N7" s="28" t="s">
        <v>1532</v>
      </c>
      <c r="O7" s="29"/>
      <c r="P7" s="22"/>
      <c r="Q7" s="90"/>
      <c r="R7" s="28" t="s">
        <v>1415</v>
      </c>
      <c r="S7" s="29"/>
      <c r="T7" s="22"/>
      <c r="U7" s="145"/>
      <c r="V7" s="143"/>
      <c r="W7" s="143"/>
      <c r="X7" s="22"/>
      <c r="Y7" s="90"/>
      <c r="Z7" s="28" t="s">
        <v>1415</v>
      </c>
      <c r="AA7" s="29"/>
      <c r="AB7" s="22"/>
      <c r="AC7" s="205" t="s">
        <v>850</v>
      </c>
    </row>
    <row r="8" spans="1:30" s="3" customFormat="1" ht="15.6" customHeight="1" x14ac:dyDescent="0.15">
      <c r="A8" s="83" t="s">
        <v>95</v>
      </c>
      <c r="B8" s="20" t="s">
        <v>1178</v>
      </c>
      <c r="C8" s="21">
        <v>2900</v>
      </c>
      <c r="D8" s="22"/>
      <c r="E8" s="83"/>
      <c r="F8" s="20"/>
      <c r="G8" s="21"/>
      <c r="H8" s="22"/>
      <c r="I8" s="83"/>
      <c r="J8" s="20" t="s">
        <v>1178</v>
      </c>
      <c r="K8" s="21">
        <v>200</v>
      </c>
      <c r="L8" s="22"/>
      <c r="M8" s="83"/>
      <c r="N8" s="20" t="s">
        <v>1533</v>
      </c>
      <c r="O8" s="21"/>
      <c r="P8" s="22"/>
      <c r="Q8" s="83"/>
      <c r="R8" s="20" t="s">
        <v>1019</v>
      </c>
      <c r="S8" s="21"/>
      <c r="T8" s="22"/>
      <c r="U8" s="145"/>
      <c r="V8" s="143"/>
      <c r="W8" s="143"/>
      <c r="X8" s="22"/>
      <c r="Y8" s="83"/>
      <c r="Z8" s="20" t="s">
        <v>1019</v>
      </c>
      <c r="AA8" s="21"/>
      <c r="AB8" s="22"/>
      <c r="AC8" s="205" t="s">
        <v>851</v>
      </c>
    </row>
    <row r="9" spans="1:30" s="3" customFormat="1" ht="15.6" customHeight="1" x14ac:dyDescent="0.15">
      <c r="A9" s="83" t="s">
        <v>96</v>
      </c>
      <c r="B9" s="20" t="s">
        <v>707</v>
      </c>
      <c r="C9" s="21">
        <v>1300</v>
      </c>
      <c r="D9" s="22"/>
      <c r="E9" s="83"/>
      <c r="F9" s="20"/>
      <c r="G9" s="21"/>
      <c r="H9" s="22"/>
      <c r="I9" s="83"/>
      <c r="J9" s="20" t="s">
        <v>707</v>
      </c>
      <c r="K9" s="21">
        <v>120</v>
      </c>
      <c r="L9" s="22"/>
      <c r="M9" s="83"/>
      <c r="N9" s="20" t="s">
        <v>1534</v>
      </c>
      <c r="O9" s="21"/>
      <c r="P9" s="22"/>
      <c r="Q9" s="83"/>
      <c r="R9" s="20" t="s">
        <v>918</v>
      </c>
      <c r="S9" s="21"/>
      <c r="T9" s="22"/>
      <c r="U9" s="145"/>
      <c r="V9" s="143"/>
      <c r="W9" s="143"/>
      <c r="X9" s="22"/>
      <c r="Y9" s="83"/>
      <c r="Z9" s="20" t="s">
        <v>918</v>
      </c>
      <c r="AA9" s="21"/>
      <c r="AB9" s="22"/>
      <c r="AC9" s="205" t="s">
        <v>852</v>
      </c>
    </row>
    <row r="10" spans="1:30" ht="15.6" customHeight="1" x14ac:dyDescent="0.15">
      <c r="A10" s="83" t="s">
        <v>97</v>
      </c>
      <c r="B10" s="20" t="s">
        <v>708</v>
      </c>
      <c r="C10" s="21">
        <v>2950</v>
      </c>
      <c r="D10" s="22"/>
      <c r="E10" s="83" t="s">
        <v>122</v>
      </c>
      <c r="F10" s="20" t="s">
        <v>1486</v>
      </c>
      <c r="G10" s="21">
        <v>800</v>
      </c>
      <c r="H10" s="22"/>
      <c r="I10" s="83" t="s">
        <v>130</v>
      </c>
      <c r="J10" s="20" t="s">
        <v>1535</v>
      </c>
      <c r="K10" s="21">
        <v>1380</v>
      </c>
      <c r="L10" s="22"/>
      <c r="M10" s="83"/>
      <c r="N10" s="20" t="s">
        <v>1536</v>
      </c>
      <c r="O10" s="21"/>
      <c r="P10" s="22"/>
      <c r="Q10" s="83"/>
      <c r="R10" s="20" t="s">
        <v>919</v>
      </c>
      <c r="S10" s="21"/>
      <c r="T10" s="22"/>
      <c r="U10" s="145"/>
      <c r="V10" s="143"/>
      <c r="W10" s="143"/>
      <c r="X10" s="22"/>
      <c r="Y10" s="83"/>
      <c r="Z10" s="20" t="s">
        <v>919</v>
      </c>
      <c r="AA10" s="21"/>
      <c r="AB10" s="22"/>
      <c r="AC10" s="205" t="s">
        <v>608</v>
      </c>
    </row>
    <row r="11" spans="1:30" ht="15.6" customHeight="1" x14ac:dyDescent="0.15">
      <c r="A11" s="83" t="s">
        <v>98</v>
      </c>
      <c r="B11" s="20" t="s">
        <v>709</v>
      </c>
      <c r="C11" s="21">
        <v>3100</v>
      </c>
      <c r="D11" s="22"/>
      <c r="E11" s="83"/>
      <c r="F11" s="20"/>
      <c r="G11" s="21"/>
      <c r="H11" s="22"/>
      <c r="I11" s="83"/>
      <c r="J11" s="20"/>
      <c r="K11" s="21"/>
      <c r="L11" s="22"/>
      <c r="M11" s="83"/>
      <c r="N11" s="20"/>
      <c r="O11" s="21"/>
      <c r="P11" s="22"/>
      <c r="Q11" s="83"/>
      <c r="R11" s="20" t="s">
        <v>920</v>
      </c>
      <c r="S11" s="21"/>
      <c r="T11" s="22"/>
      <c r="U11" s="145"/>
      <c r="V11" s="143"/>
      <c r="W11" s="143"/>
      <c r="X11" s="22"/>
      <c r="Y11" s="83"/>
      <c r="Z11" s="20" t="s">
        <v>920</v>
      </c>
      <c r="AA11" s="21"/>
      <c r="AB11" s="22"/>
      <c r="AC11" s="205" t="s">
        <v>874</v>
      </c>
    </row>
    <row r="12" spans="1:30" ht="15.6" customHeight="1" x14ac:dyDescent="0.15">
      <c r="A12" s="83" t="s">
        <v>99</v>
      </c>
      <c r="B12" s="20" t="s">
        <v>710</v>
      </c>
      <c r="C12" s="21">
        <v>4350</v>
      </c>
      <c r="D12" s="22"/>
      <c r="E12" s="83" t="s">
        <v>123</v>
      </c>
      <c r="F12" s="20" t="s">
        <v>814</v>
      </c>
      <c r="G12" s="21">
        <v>800</v>
      </c>
      <c r="H12" s="22"/>
      <c r="I12" s="83"/>
      <c r="J12" s="20"/>
      <c r="K12" s="21"/>
      <c r="L12" s="22"/>
      <c r="M12" s="83"/>
      <c r="N12" s="20"/>
      <c r="O12" s="21"/>
      <c r="P12" s="22"/>
      <c r="Q12" s="83"/>
      <c r="R12" s="20" t="s">
        <v>921</v>
      </c>
      <c r="S12" s="21"/>
      <c r="T12" s="22"/>
      <c r="U12" s="145"/>
      <c r="V12" s="143"/>
      <c r="W12" s="143"/>
      <c r="X12" s="22"/>
      <c r="Y12" s="83"/>
      <c r="Z12" s="20" t="s">
        <v>921</v>
      </c>
      <c r="AA12" s="21"/>
      <c r="AB12" s="22"/>
      <c r="AC12" s="207" t="s">
        <v>411</v>
      </c>
    </row>
    <row r="13" spans="1:30" ht="15.6" customHeight="1" x14ac:dyDescent="0.15">
      <c r="A13" s="83" t="s">
        <v>100</v>
      </c>
      <c r="B13" s="20" t="s">
        <v>711</v>
      </c>
      <c r="C13" s="21">
        <v>5400</v>
      </c>
      <c r="D13" s="22"/>
      <c r="E13" s="83"/>
      <c r="F13" s="20"/>
      <c r="G13" s="21"/>
      <c r="H13" s="22"/>
      <c r="I13" s="83"/>
      <c r="J13" s="20" t="s">
        <v>711</v>
      </c>
      <c r="K13" s="21">
        <v>370</v>
      </c>
      <c r="L13" s="22"/>
      <c r="M13" s="83"/>
      <c r="N13" s="20" t="s">
        <v>1537</v>
      </c>
      <c r="O13" s="21"/>
      <c r="P13" s="22"/>
      <c r="Q13" s="83"/>
      <c r="R13" s="20" t="s">
        <v>922</v>
      </c>
      <c r="S13" s="21"/>
      <c r="T13" s="22"/>
      <c r="U13" s="145"/>
      <c r="V13" s="143"/>
      <c r="W13" s="143"/>
      <c r="X13" s="22"/>
      <c r="Y13" s="83"/>
      <c r="Z13" s="20" t="s">
        <v>922</v>
      </c>
      <c r="AA13" s="21"/>
      <c r="AB13" s="22"/>
      <c r="AC13" s="207" t="s">
        <v>409</v>
      </c>
    </row>
    <row r="14" spans="1:30" ht="15.6" customHeight="1" x14ac:dyDescent="0.15">
      <c r="A14" s="83" t="s">
        <v>101</v>
      </c>
      <c r="B14" s="20" t="s">
        <v>712</v>
      </c>
      <c r="C14" s="21">
        <v>3500</v>
      </c>
      <c r="D14" s="22"/>
      <c r="E14" s="83"/>
      <c r="F14" s="20"/>
      <c r="G14" s="21"/>
      <c r="H14" s="22"/>
      <c r="I14" s="83"/>
      <c r="J14" s="20" t="s">
        <v>712</v>
      </c>
      <c r="K14" s="21">
        <v>200</v>
      </c>
      <c r="L14" s="22"/>
      <c r="M14" s="83"/>
      <c r="N14" s="20" t="s">
        <v>1538</v>
      </c>
      <c r="O14" s="21"/>
      <c r="P14" s="22"/>
      <c r="Q14" s="83"/>
      <c r="R14" s="20" t="s">
        <v>923</v>
      </c>
      <c r="S14" s="21"/>
      <c r="T14" s="22"/>
      <c r="U14" s="145"/>
      <c r="V14" s="143"/>
      <c r="W14" s="143"/>
      <c r="X14" s="22"/>
      <c r="Y14" s="83"/>
      <c r="Z14" s="20" t="s">
        <v>923</v>
      </c>
      <c r="AA14" s="21"/>
      <c r="AB14" s="22"/>
      <c r="AC14" s="207" t="s">
        <v>410</v>
      </c>
    </row>
    <row r="15" spans="1:30" s="3" customFormat="1" ht="15.6" customHeight="1" x14ac:dyDescent="0.15">
      <c r="A15" s="83"/>
      <c r="B15" s="20"/>
      <c r="C15" s="21"/>
      <c r="D15" s="22"/>
      <c r="E15" s="83"/>
      <c r="F15" s="20"/>
      <c r="G15" s="21"/>
      <c r="H15" s="22"/>
      <c r="I15" s="83"/>
      <c r="J15" s="20"/>
      <c r="K15" s="21"/>
      <c r="L15" s="22"/>
      <c r="M15" s="83"/>
      <c r="N15" s="20"/>
      <c r="O15" s="21"/>
      <c r="P15" s="22"/>
      <c r="Q15" s="83"/>
      <c r="R15" s="20"/>
      <c r="S15" s="21"/>
      <c r="T15" s="22"/>
      <c r="U15" s="145"/>
      <c r="V15" s="143"/>
      <c r="W15" s="143"/>
      <c r="X15" s="22"/>
      <c r="Y15" s="83"/>
      <c r="Z15" s="20"/>
      <c r="AA15" s="21"/>
      <c r="AB15" s="22"/>
      <c r="AC15" s="207" t="s">
        <v>608</v>
      </c>
    </row>
    <row r="16" spans="1:30" s="3" customFormat="1" ht="15.6" customHeight="1" x14ac:dyDescent="0.15">
      <c r="A16" s="83" t="s">
        <v>102</v>
      </c>
      <c r="B16" s="20" t="s">
        <v>713</v>
      </c>
      <c r="C16" s="21">
        <v>4250</v>
      </c>
      <c r="D16" s="22"/>
      <c r="E16" s="83"/>
      <c r="F16" s="20"/>
      <c r="G16" s="21"/>
      <c r="H16" s="22"/>
      <c r="I16" s="83"/>
      <c r="J16" s="20" t="s">
        <v>1514</v>
      </c>
      <c r="K16" s="21"/>
      <c r="L16" s="22"/>
      <c r="M16" s="83"/>
      <c r="N16" s="20" t="s">
        <v>1514</v>
      </c>
      <c r="O16" s="21"/>
      <c r="P16" s="22"/>
      <c r="Q16" s="83"/>
      <c r="R16" s="20" t="s">
        <v>924</v>
      </c>
      <c r="S16" s="21"/>
      <c r="T16" s="22"/>
      <c r="U16" s="145"/>
      <c r="V16" s="143"/>
      <c r="W16" s="143"/>
      <c r="X16" s="22"/>
      <c r="Y16" s="83"/>
      <c r="Z16" s="20" t="s">
        <v>924</v>
      </c>
      <c r="AA16" s="21"/>
      <c r="AB16" s="22"/>
      <c r="AC16" s="207" t="s">
        <v>874</v>
      </c>
    </row>
    <row r="17" spans="1:30" s="3" customFormat="1" ht="15.6" customHeight="1" x14ac:dyDescent="0.15">
      <c r="A17" s="83" t="s">
        <v>103</v>
      </c>
      <c r="B17" s="73" t="s">
        <v>714</v>
      </c>
      <c r="C17" s="42">
        <v>3450</v>
      </c>
      <c r="D17" s="35"/>
      <c r="E17" s="98"/>
      <c r="F17" s="41"/>
      <c r="G17" s="42"/>
      <c r="H17" s="35"/>
      <c r="I17" s="83"/>
      <c r="J17" s="73" t="s">
        <v>1515</v>
      </c>
      <c r="K17" s="42"/>
      <c r="L17" s="35"/>
      <c r="M17" s="98"/>
      <c r="N17" s="20" t="s">
        <v>925</v>
      </c>
      <c r="O17" s="42"/>
      <c r="P17" s="35"/>
      <c r="Q17" s="98"/>
      <c r="R17" s="20" t="s">
        <v>925</v>
      </c>
      <c r="S17" s="21"/>
      <c r="T17" s="35"/>
      <c r="U17" s="145"/>
      <c r="V17" s="143"/>
      <c r="W17" s="143"/>
      <c r="X17" s="35"/>
      <c r="Y17" s="98"/>
      <c r="Z17" s="20" t="s">
        <v>925</v>
      </c>
      <c r="AA17" s="21"/>
      <c r="AB17" s="35"/>
      <c r="AC17" s="207" t="s">
        <v>1143</v>
      </c>
    </row>
    <row r="18" spans="1:30" s="3" customFormat="1" ht="15.6" customHeight="1" x14ac:dyDescent="0.15">
      <c r="A18" s="83" t="s">
        <v>104</v>
      </c>
      <c r="B18" s="20" t="s">
        <v>1052</v>
      </c>
      <c r="C18" s="72">
        <v>680</v>
      </c>
      <c r="D18" s="25"/>
      <c r="E18" s="107"/>
      <c r="F18" s="20"/>
      <c r="G18" s="72"/>
      <c r="H18" s="25"/>
      <c r="I18" s="107"/>
      <c r="J18" s="20" t="s">
        <v>1313</v>
      </c>
      <c r="K18" s="72"/>
      <c r="L18" s="25"/>
      <c r="M18" s="107"/>
      <c r="N18" s="20" t="s">
        <v>1313</v>
      </c>
      <c r="O18" s="72"/>
      <c r="P18" s="25"/>
      <c r="Q18" s="107"/>
      <c r="R18" s="20"/>
      <c r="S18" s="72"/>
      <c r="T18" s="25"/>
      <c r="U18" s="145"/>
      <c r="V18" s="143"/>
      <c r="W18" s="143"/>
      <c r="X18" s="25"/>
      <c r="Y18" s="107"/>
      <c r="Z18" s="20" t="s">
        <v>1314</v>
      </c>
      <c r="AA18" s="72"/>
      <c r="AB18" s="25"/>
      <c r="AC18" s="207" t="s">
        <v>409</v>
      </c>
    </row>
    <row r="19" spans="1:30" s="3" customFormat="1" ht="15.6" customHeight="1" x14ac:dyDescent="0.15">
      <c r="A19" s="83"/>
      <c r="B19" s="20"/>
      <c r="C19" s="21"/>
      <c r="D19" s="22"/>
      <c r="E19" s="83" t="s">
        <v>124</v>
      </c>
      <c r="F19" s="20" t="s">
        <v>1423</v>
      </c>
      <c r="G19" s="21">
        <v>1000</v>
      </c>
      <c r="H19" s="22"/>
      <c r="I19" s="83"/>
      <c r="J19" s="20"/>
      <c r="K19" s="21"/>
      <c r="L19" s="22"/>
      <c r="M19" s="83"/>
      <c r="N19" s="20"/>
      <c r="O19" s="21"/>
      <c r="P19" s="22"/>
      <c r="Q19" s="83"/>
      <c r="R19" s="20"/>
      <c r="S19" s="21"/>
      <c r="T19" s="22"/>
      <c r="U19" s="145"/>
      <c r="V19" s="143"/>
      <c r="W19" s="143"/>
      <c r="X19" s="22"/>
      <c r="Y19" s="83"/>
      <c r="Z19" s="20"/>
      <c r="AA19" s="21"/>
      <c r="AB19" s="22"/>
    </row>
    <row r="20" spans="1:30" s="3" customFormat="1" ht="15.6" customHeight="1" x14ac:dyDescent="0.15">
      <c r="A20" s="83" t="s">
        <v>105</v>
      </c>
      <c r="B20" s="20" t="s">
        <v>1455</v>
      </c>
      <c r="C20" s="21">
        <v>4450</v>
      </c>
      <c r="D20" s="22"/>
      <c r="E20" s="83"/>
      <c r="F20" s="20"/>
      <c r="G20" s="21"/>
      <c r="H20" s="22"/>
      <c r="I20" s="83"/>
      <c r="J20" s="20"/>
      <c r="K20" s="21"/>
      <c r="L20" s="22"/>
      <c r="M20" s="83"/>
      <c r="N20" s="20"/>
      <c r="O20" s="21"/>
      <c r="P20" s="22"/>
      <c r="Q20" s="83"/>
      <c r="R20" s="20" t="s">
        <v>1456</v>
      </c>
      <c r="S20" s="21"/>
      <c r="T20" s="22"/>
      <c r="U20" s="145"/>
      <c r="V20" s="143"/>
      <c r="W20" s="143"/>
      <c r="X20" s="22"/>
      <c r="Y20" s="83"/>
      <c r="Z20" s="20" t="s">
        <v>1456</v>
      </c>
      <c r="AA20" s="21"/>
      <c r="AB20" s="22"/>
      <c r="AC20" s="207"/>
    </row>
    <row r="21" spans="1:30" s="3" customFormat="1" ht="15.6" customHeight="1" x14ac:dyDescent="0.15">
      <c r="A21" s="86" t="s">
        <v>106</v>
      </c>
      <c r="B21" s="20" t="s">
        <v>1457</v>
      </c>
      <c r="C21" s="21">
        <v>4800</v>
      </c>
      <c r="D21" s="22"/>
      <c r="E21" s="83" t="s">
        <v>125</v>
      </c>
      <c r="F21" s="20" t="s">
        <v>1245</v>
      </c>
      <c r="G21" s="21">
        <v>1000</v>
      </c>
      <c r="H21" s="22"/>
      <c r="I21" s="83" t="s">
        <v>131</v>
      </c>
      <c r="J21" s="20" t="s">
        <v>715</v>
      </c>
      <c r="K21" s="21">
        <v>1040</v>
      </c>
      <c r="L21" s="22"/>
      <c r="M21" s="83"/>
      <c r="N21" s="20" t="s">
        <v>526</v>
      </c>
      <c r="O21" s="21"/>
      <c r="P21" s="22"/>
      <c r="Q21" s="83"/>
      <c r="R21" s="20" t="s">
        <v>1458</v>
      </c>
      <c r="S21" s="21"/>
      <c r="T21" s="22"/>
      <c r="U21" s="145"/>
      <c r="V21" s="143"/>
      <c r="W21" s="143"/>
      <c r="X21" s="22"/>
      <c r="Y21" s="83"/>
      <c r="Z21" s="20" t="s">
        <v>1458</v>
      </c>
      <c r="AA21" s="21"/>
      <c r="AB21" s="22"/>
      <c r="AC21" s="207"/>
    </row>
    <row r="22" spans="1:30" s="3" customFormat="1" ht="15.6" customHeight="1" x14ac:dyDescent="0.15">
      <c r="A22" s="86" t="s">
        <v>107</v>
      </c>
      <c r="B22" s="71" t="s">
        <v>716</v>
      </c>
      <c r="C22" s="24">
        <v>2300</v>
      </c>
      <c r="D22" s="25"/>
      <c r="E22" s="86"/>
      <c r="F22" s="23"/>
      <c r="G22" s="24"/>
      <c r="H22" s="40"/>
      <c r="I22" s="86"/>
      <c r="J22" s="71" t="s">
        <v>716</v>
      </c>
      <c r="K22" s="24">
        <v>120</v>
      </c>
      <c r="L22" s="40"/>
      <c r="M22" s="86"/>
      <c r="N22" s="71" t="s">
        <v>1539</v>
      </c>
      <c r="O22" s="24"/>
      <c r="P22" s="40"/>
      <c r="Q22" s="86"/>
      <c r="R22" s="71" t="s">
        <v>926</v>
      </c>
      <c r="S22" s="24"/>
      <c r="T22" s="40"/>
      <c r="U22" s="190"/>
      <c r="V22" s="191"/>
      <c r="W22" s="191"/>
      <c r="X22" s="40"/>
      <c r="Y22" s="86"/>
      <c r="Z22" s="71" t="s">
        <v>926</v>
      </c>
      <c r="AA22" s="24"/>
      <c r="AB22" s="40"/>
      <c r="AC22" s="207"/>
    </row>
    <row r="23" spans="1:30" s="5" customFormat="1" ht="15.6" customHeight="1" x14ac:dyDescent="0.15">
      <c r="A23" s="10"/>
      <c r="B23" s="122" t="s">
        <v>16</v>
      </c>
      <c r="C23" s="45">
        <f>SUM(C7:C22)</f>
        <v>46080</v>
      </c>
      <c r="D23" s="186">
        <f>SUM(D7:D22)</f>
        <v>0</v>
      </c>
      <c r="E23" s="10"/>
      <c r="F23" s="7" t="s">
        <v>16</v>
      </c>
      <c r="G23" s="45">
        <f>SUM(G7:G22)</f>
        <v>3600</v>
      </c>
      <c r="H23" s="186">
        <f>SUM(H7:H22)</f>
        <v>0</v>
      </c>
      <c r="I23" s="10"/>
      <c r="J23" s="7" t="s">
        <v>16</v>
      </c>
      <c r="K23" s="45">
        <f>SUM(K7:K22)</f>
        <v>3620</v>
      </c>
      <c r="L23" s="186">
        <f>SUM(L7:L22)</f>
        <v>0</v>
      </c>
      <c r="M23" s="10"/>
      <c r="N23" s="7"/>
      <c r="O23" s="45"/>
      <c r="P23" s="186"/>
      <c r="Q23" s="10"/>
      <c r="R23" s="7"/>
      <c r="S23" s="45"/>
      <c r="T23" s="186"/>
      <c r="U23" s="10"/>
      <c r="V23" s="7"/>
      <c r="W23" s="45"/>
      <c r="X23" s="186"/>
      <c r="Y23" s="10"/>
      <c r="Z23" s="7"/>
      <c r="AA23" s="45"/>
      <c r="AB23" s="76"/>
      <c r="AC23" s="207"/>
    </row>
    <row r="24" spans="1:30" ht="15.6" customHeight="1" x14ac:dyDescent="0.15">
      <c r="A24" s="106"/>
      <c r="B24" s="125" t="s">
        <v>625</v>
      </c>
      <c r="C24" s="135"/>
      <c r="D24" s="127"/>
      <c r="E24" s="128"/>
      <c r="F24" s="141"/>
      <c r="G24" s="135"/>
      <c r="H24" s="127"/>
      <c r="I24" s="128"/>
      <c r="J24" s="141"/>
      <c r="K24" s="126" t="s">
        <v>633</v>
      </c>
      <c r="L24" s="155">
        <f>C41+G41+K41+O41+S41+W41+AA41</f>
        <v>36360</v>
      </c>
      <c r="M24" s="128"/>
      <c r="N24" s="141"/>
      <c r="O24" s="126" t="s">
        <v>634</v>
      </c>
      <c r="P24" s="259">
        <f>D41+H41+L41+P41+T41+X41+AB41</f>
        <v>0</v>
      </c>
      <c r="Q24" s="134"/>
      <c r="R24" s="140"/>
      <c r="S24" s="137"/>
      <c r="T24" s="137"/>
      <c r="U24" s="134"/>
      <c r="V24" s="140"/>
      <c r="W24" s="137"/>
      <c r="X24" s="137"/>
      <c r="Y24" s="134"/>
      <c r="Z24" s="140"/>
      <c r="AA24" s="137"/>
      <c r="AB24" s="261"/>
      <c r="AC24" s="148"/>
      <c r="AD24" s="80"/>
    </row>
    <row r="25" spans="1:30" s="3" customFormat="1" ht="15.6" customHeight="1" x14ac:dyDescent="0.15">
      <c r="A25" s="90" t="s">
        <v>108</v>
      </c>
      <c r="B25" s="28" t="s">
        <v>717</v>
      </c>
      <c r="C25" s="29">
        <v>3600</v>
      </c>
      <c r="D25" s="22"/>
      <c r="E25" s="91" t="s">
        <v>126</v>
      </c>
      <c r="F25" s="28" t="s">
        <v>1242</v>
      </c>
      <c r="G25" s="29">
        <v>550</v>
      </c>
      <c r="H25" s="22"/>
      <c r="I25" s="91"/>
      <c r="J25" s="28" t="s">
        <v>717</v>
      </c>
      <c r="K25" s="29">
        <v>370</v>
      </c>
      <c r="L25" s="22"/>
      <c r="M25" s="91"/>
      <c r="N25" s="28" t="s">
        <v>1540</v>
      </c>
      <c r="O25" s="21"/>
      <c r="P25" s="22"/>
      <c r="Q25" s="91"/>
      <c r="R25" s="28" t="s">
        <v>908</v>
      </c>
      <c r="S25" s="29"/>
      <c r="T25" s="22"/>
      <c r="U25" s="145"/>
      <c r="V25" s="143"/>
      <c r="W25" s="143"/>
      <c r="X25" s="22"/>
      <c r="Y25" s="91"/>
      <c r="Z25" s="41" t="s">
        <v>908</v>
      </c>
      <c r="AA25" s="29"/>
      <c r="AB25" s="22"/>
      <c r="AC25" s="205"/>
    </row>
    <row r="26" spans="1:30" s="3" customFormat="1" ht="15.6" customHeight="1" x14ac:dyDescent="0.15">
      <c r="A26" s="83" t="s">
        <v>109</v>
      </c>
      <c r="B26" s="20" t="s">
        <v>718</v>
      </c>
      <c r="C26" s="21">
        <v>5100</v>
      </c>
      <c r="D26" s="22"/>
      <c r="E26" s="85" t="s">
        <v>127</v>
      </c>
      <c r="F26" s="20" t="s">
        <v>15</v>
      </c>
      <c r="G26" s="21">
        <v>1100</v>
      </c>
      <c r="H26" s="22"/>
      <c r="I26" s="85"/>
      <c r="J26" s="20" t="s">
        <v>718</v>
      </c>
      <c r="K26" s="21">
        <v>430</v>
      </c>
      <c r="L26" s="22"/>
      <c r="M26" s="85"/>
      <c r="N26" s="20" t="s">
        <v>1541</v>
      </c>
      <c r="O26" s="20"/>
      <c r="P26" s="22"/>
      <c r="Q26" s="85"/>
      <c r="R26" s="20" t="s">
        <v>909</v>
      </c>
      <c r="S26" s="21"/>
      <c r="T26" s="22"/>
      <c r="U26" s="145"/>
      <c r="V26" s="143"/>
      <c r="W26" s="143"/>
      <c r="X26" s="22"/>
      <c r="Y26" s="85"/>
      <c r="Z26" s="20" t="s">
        <v>909</v>
      </c>
      <c r="AA26" s="21"/>
      <c r="AB26" s="22"/>
      <c r="AC26" s="205"/>
    </row>
    <row r="27" spans="1:30" s="3" customFormat="1" ht="15.6" customHeight="1" x14ac:dyDescent="0.15">
      <c r="A27" s="83"/>
      <c r="B27" s="20"/>
      <c r="C27" s="21"/>
      <c r="D27" s="22"/>
      <c r="E27" s="85"/>
      <c r="F27" s="23"/>
      <c r="G27" s="24"/>
      <c r="H27" s="22"/>
      <c r="I27" s="85"/>
      <c r="J27" s="20"/>
      <c r="K27" s="24"/>
      <c r="L27" s="22"/>
      <c r="M27" s="85"/>
      <c r="N27" s="20"/>
      <c r="O27" s="20"/>
      <c r="P27" s="22"/>
      <c r="Q27" s="85"/>
      <c r="R27" s="20"/>
      <c r="S27" s="24"/>
      <c r="T27" s="22"/>
      <c r="U27" s="145"/>
      <c r="V27" s="143"/>
      <c r="W27" s="143"/>
      <c r="X27" s="22"/>
      <c r="Y27" s="85"/>
      <c r="Z27" s="20"/>
      <c r="AA27" s="21"/>
      <c r="AB27" s="22"/>
      <c r="AC27" s="205"/>
    </row>
    <row r="28" spans="1:30" s="3" customFormat="1" ht="15.6" customHeight="1" x14ac:dyDescent="0.15">
      <c r="A28" s="86" t="s">
        <v>110</v>
      </c>
      <c r="B28" s="23" t="s">
        <v>1053</v>
      </c>
      <c r="C28" s="24">
        <v>3050</v>
      </c>
      <c r="D28" s="25"/>
      <c r="E28" s="87"/>
      <c r="F28" s="23"/>
      <c r="G28" s="24"/>
      <c r="H28" s="25"/>
      <c r="I28" s="87"/>
      <c r="J28" s="23" t="s">
        <v>1053</v>
      </c>
      <c r="K28" s="24">
        <v>300</v>
      </c>
      <c r="L28" s="25"/>
      <c r="M28" s="87"/>
      <c r="N28" s="20" t="s">
        <v>1542</v>
      </c>
      <c r="O28" s="24"/>
      <c r="P28" s="25"/>
      <c r="Q28" s="87"/>
      <c r="R28" s="20" t="s">
        <v>1315</v>
      </c>
      <c r="S28" s="37"/>
      <c r="T28" s="25"/>
      <c r="U28" s="145"/>
      <c r="V28" s="143"/>
      <c r="W28" s="143"/>
      <c r="X28" s="25"/>
      <c r="Y28" s="87"/>
      <c r="Z28" s="20" t="s">
        <v>1304</v>
      </c>
      <c r="AA28" s="24"/>
      <c r="AB28" s="25"/>
      <c r="AC28" s="205"/>
    </row>
    <row r="29" spans="1:30" s="3" customFormat="1" ht="15.6" customHeight="1" x14ac:dyDescent="0.15">
      <c r="A29" s="83" t="s">
        <v>111</v>
      </c>
      <c r="B29" s="20" t="s">
        <v>1054</v>
      </c>
      <c r="C29" s="37">
        <v>1100</v>
      </c>
      <c r="D29" s="22"/>
      <c r="E29" s="95"/>
      <c r="F29" s="23"/>
      <c r="G29" s="37"/>
      <c r="H29" s="22"/>
      <c r="I29" s="95"/>
      <c r="J29" s="23"/>
      <c r="K29" s="37"/>
      <c r="L29" s="22"/>
      <c r="M29" s="95"/>
      <c r="N29" s="20"/>
      <c r="O29" s="37"/>
      <c r="P29" s="22"/>
      <c r="Q29" s="95"/>
      <c r="R29" s="20"/>
      <c r="S29" s="37"/>
      <c r="T29" s="22"/>
      <c r="U29" s="145"/>
      <c r="V29" s="143"/>
      <c r="W29" s="143"/>
      <c r="X29" s="22"/>
      <c r="Y29" s="95"/>
      <c r="Z29" s="20"/>
      <c r="AA29" s="37"/>
      <c r="AB29" s="22"/>
      <c r="AC29" s="205"/>
    </row>
    <row r="30" spans="1:30" s="3" customFormat="1" ht="15.6" customHeight="1" x14ac:dyDescent="0.15">
      <c r="A30" s="90" t="s">
        <v>112</v>
      </c>
      <c r="B30" s="28" t="s">
        <v>1055</v>
      </c>
      <c r="C30" s="29">
        <v>680</v>
      </c>
      <c r="D30" s="30"/>
      <c r="E30" s="91"/>
      <c r="F30" s="23"/>
      <c r="G30" s="42"/>
      <c r="H30" s="30"/>
      <c r="I30" s="91"/>
      <c r="J30" s="23"/>
      <c r="K30" s="29"/>
      <c r="L30" s="30"/>
      <c r="M30" s="91"/>
      <c r="N30" s="28"/>
      <c r="O30" s="29"/>
      <c r="P30" s="30"/>
      <c r="Q30" s="91"/>
      <c r="R30" s="20"/>
      <c r="S30" s="37"/>
      <c r="T30" s="30"/>
      <c r="U30" s="145"/>
      <c r="V30" s="143"/>
      <c r="W30" s="143"/>
      <c r="X30" s="30"/>
      <c r="Y30" s="91"/>
      <c r="Z30" s="20"/>
      <c r="AA30" s="37"/>
      <c r="AB30" s="30"/>
      <c r="AC30" s="207"/>
    </row>
    <row r="31" spans="1:30" s="3" customFormat="1" ht="15.6" customHeight="1" x14ac:dyDescent="0.15">
      <c r="A31" s="83" t="s">
        <v>113</v>
      </c>
      <c r="B31" s="20" t="s">
        <v>1056</v>
      </c>
      <c r="C31" s="21">
        <v>810</v>
      </c>
      <c r="D31" s="22"/>
      <c r="E31" s="85"/>
      <c r="F31" s="189"/>
      <c r="G31" s="189"/>
      <c r="H31" s="22"/>
      <c r="I31" s="85"/>
      <c r="J31" s="23"/>
      <c r="K31" s="29"/>
      <c r="L31" s="22"/>
      <c r="M31" s="85"/>
      <c r="N31" s="28"/>
      <c r="O31" s="29"/>
      <c r="P31" s="22"/>
      <c r="Q31" s="85"/>
      <c r="R31" s="20"/>
      <c r="S31" s="37"/>
      <c r="T31" s="22"/>
      <c r="U31" s="145"/>
      <c r="V31" s="143"/>
      <c r="W31" s="143"/>
      <c r="X31" s="22"/>
      <c r="Y31" s="85"/>
      <c r="Z31" s="20"/>
      <c r="AA31" s="37"/>
      <c r="AB31" s="22"/>
      <c r="AC31" s="207"/>
    </row>
    <row r="32" spans="1:30" s="3" customFormat="1" ht="15.6" customHeight="1" x14ac:dyDescent="0.15">
      <c r="A32" s="83" t="s">
        <v>114</v>
      </c>
      <c r="B32" s="20" t="s">
        <v>1057</v>
      </c>
      <c r="C32" s="21">
        <v>390</v>
      </c>
      <c r="D32" s="22"/>
      <c r="E32" s="85"/>
      <c r="F32" s="189"/>
      <c r="G32" s="189"/>
      <c r="H32" s="22"/>
      <c r="I32" s="85"/>
      <c r="J32" s="20"/>
      <c r="K32" s="21"/>
      <c r="L32" s="22"/>
      <c r="M32" s="85"/>
      <c r="N32" s="20"/>
      <c r="O32" s="21"/>
      <c r="P32" s="22"/>
      <c r="Q32" s="85"/>
      <c r="R32" s="28"/>
      <c r="S32" s="37"/>
      <c r="T32" s="22"/>
      <c r="U32" s="145"/>
      <c r="V32" s="143"/>
      <c r="W32" s="143"/>
      <c r="X32" s="22"/>
      <c r="Y32" s="85"/>
      <c r="Z32" s="20"/>
      <c r="AA32" s="37"/>
      <c r="AB32" s="22"/>
      <c r="AC32" s="207"/>
    </row>
    <row r="33" spans="1:29" s="3" customFormat="1" ht="15.6" customHeight="1" x14ac:dyDescent="0.15">
      <c r="A33" s="83" t="s">
        <v>115</v>
      </c>
      <c r="B33" s="28" t="s">
        <v>719</v>
      </c>
      <c r="C33" s="21">
        <v>3340</v>
      </c>
      <c r="D33" s="22"/>
      <c r="E33" s="85" t="s">
        <v>128</v>
      </c>
      <c r="F33" s="20" t="s">
        <v>603</v>
      </c>
      <c r="G33" s="21">
        <v>1470</v>
      </c>
      <c r="H33" s="22"/>
      <c r="I33" s="85"/>
      <c r="J33" s="20" t="s">
        <v>910</v>
      </c>
      <c r="K33" s="21"/>
      <c r="L33" s="22"/>
      <c r="M33" s="85"/>
      <c r="N33" s="20" t="s">
        <v>910</v>
      </c>
      <c r="O33" s="21"/>
      <c r="P33" s="22"/>
      <c r="Q33" s="85"/>
      <c r="R33" s="28" t="s">
        <v>910</v>
      </c>
      <c r="S33" s="29"/>
      <c r="T33" s="22"/>
      <c r="U33" s="145"/>
      <c r="V33" s="143"/>
      <c r="W33" s="143"/>
      <c r="X33" s="22"/>
      <c r="Y33" s="85"/>
      <c r="Z33" s="28" t="s">
        <v>910</v>
      </c>
      <c r="AA33" s="29"/>
      <c r="AB33" s="22"/>
      <c r="AC33" s="207"/>
    </row>
    <row r="34" spans="1:29" s="3" customFormat="1" ht="15.6" customHeight="1" x14ac:dyDescent="0.15">
      <c r="A34" s="86" t="s">
        <v>116</v>
      </c>
      <c r="B34" s="20" t="s">
        <v>720</v>
      </c>
      <c r="C34" s="24">
        <v>2500</v>
      </c>
      <c r="D34" s="25"/>
      <c r="E34" s="87"/>
      <c r="F34" s="20"/>
      <c r="G34" s="21"/>
      <c r="H34" s="25"/>
      <c r="I34" s="87"/>
      <c r="J34" s="20" t="s">
        <v>911</v>
      </c>
      <c r="K34" s="24"/>
      <c r="L34" s="25"/>
      <c r="M34" s="87"/>
      <c r="N34" s="20" t="s">
        <v>911</v>
      </c>
      <c r="O34" s="24"/>
      <c r="P34" s="25"/>
      <c r="Q34" s="87"/>
      <c r="R34" s="20" t="s">
        <v>911</v>
      </c>
      <c r="S34" s="21"/>
      <c r="T34" s="25"/>
      <c r="U34" s="145"/>
      <c r="V34" s="143"/>
      <c r="W34" s="143"/>
      <c r="X34" s="25"/>
      <c r="Y34" s="87"/>
      <c r="Z34" s="20" t="s">
        <v>911</v>
      </c>
      <c r="AA34" s="21"/>
      <c r="AB34" s="25"/>
      <c r="AC34" s="207"/>
    </row>
    <row r="35" spans="1:29" s="3" customFormat="1" ht="15.6" customHeight="1" x14ac:dyDescent="0.15">
      <c r="A35" s="83" t="s">
        <v>117</v>
      </c>
      <c r="B35" s="20" t="s">
        <v>721</v>
      </c>
      <c r="C35" s="37">
        <v>3260</v>
      </c>
      <c r="D35" s="22"/>
      <c r="E35" s="95"/>
      <c r="F35" s="20"/>
      <c r="G35" s="21"/>
      <c r="H35" s="22"/>
      <c r="I35" s="95"/>
      <c r="J35" s="20" t="s">
        <v>916</v>
      </c>
      <c r="K35" s="37"/>
      <c r="L35" s="22"/>
      <c r="M35" s="95"/>
      <c r="N35" s="20" t="s">
        <v>916</v>
      </c>
      <c r="O35" s="37"/>
      <c r="P35" s="22"/>
      <c r="Q35" s="95"/>
      <c r="R35" s="20" t="s">
        <v>916</v>
      </c>
      <c r="S35" s="21"/>
      <c r="T35" s="22"/>
      <c r="U35" s="145"/>
      <c r="V35" s="143"/>
      <c r="W35" s="143"/>
      <c r="X35" s="22"/>
      <c r="Y35" s="95"/>
      <c r="Z35" s="20" t="s">
        <v>916</v>
      </c>
      <c r="AA35" s="21"/>
      <c r="AB35" s="22"/>
      <c r="AC35" s="207"/>
    </row>
    <row r="36" spans="1:29" s="3" customFormat="1" ht="15.6" customHeight="1" x14ac:dyDescent="0.15">
      <c r="A36" s="83" t="s">
        <v>118</v>
      </c>
      <c r="B36" s="20" t="s">
        <v>722</v>
      </c>
      <c r="C36" s="29">
        <v>3560</v>
      </c>
      <c r="D36" s="30"/>
      <c r="E36" s="91"/>
      <c r="F36" s="20"/>
      <c r="G36" s="21"/>
      <c r="H36" s="30"/>
      <c r="I36" s="91"/>
      <c r="J36" s="20" t="s">
        <v>917</v>
      </c>
      <c r="K36" s="29"/>
      <c r="L36" s="30"/>
      <c r="M36" s="91"/>
      <c r="N36" s="20" t="s">
        <v>917</v>
      </c>
      <c r="O36" s="29"/>
      <c r="P36" s="30"/>
      <c r="Q36" s="91"/>
      <c r="R36" s="20" t="s">
        <v>917</v>
      </c>
      <c r="S36" s="21"/>
      <c r="T36" s="30"/>
      <c r="U36" s="145"/>
      <c r="V36" s="143"/>
      <c r="W36" s="143"/>
      <c r="X36" s="30"/>
      <c r="Y36" s="91"/>
      <c r="Z36" s="20" t="s">
        <v>917</v>
      </c>
      <c r="AA36" s="21"/>
      <c r="AB36" s="30"/>
      <c r="AC36" s="207"/>
    </row>
    <row r="37" spans="1:29" s="3" customFormat="1" ht="15.6" customHeight="1" x14ac:dyDescent="0.15">
      <c r="A37" s="83" t="s">
        <v>119</v>
      </c>
      <c r="B37" s="20" t="s">
        <v>1060</v>
      </c>
      <c r="C37" s="21">
        <v>1100</v>
      </c>
      <c r="D37" s="22"/>
      <c r="E37" s="85"/>
      <c r="F37" s="189"/>
      <c r="G37" s="189"/>
      <c r="H37" s="22"/>
      <c r="I37" s="85"/>
      <c r="J37" s="20" t="s">
        <v>1316</v>
      </c>
      <c r="K37" s="21"/>
      <c r="L37" s="22"/>
      <c r="M37" s="85"/>
      <c r="N37" s="20" t="s">
        <v>1317</v>
      </c>
      <c r="O37" s="21"/>
      <c r="P37" s="22"/>
      <c r="Q37" s="85"/>
      <c r="R37" s="20" t="s">
        <v>1318</v>
      </c>
      <c r="S37" s="21"/>
      <c r="T37" s="22"/>
      <c r="U37" s="145"/>
      <c r="V37" s="143"/>
      <c r="W37" s="143"/>
      <c r="X37" s="22"/>
      <c r="Y37" s="85"/>
      <c r="Z37" s="20" t="s">
        <v>1319</v>
      </c>
      <c r="AA37" s="21"/>
      <c r="AB37" s="22"/>
      <c r="AC37" s="207"/>
    </row>
    <row r="38" spans="1:29" s="3" customFormat="1" ht="15.6" customHeight="1" x14ac:dyDescent="0.15">
      <c r="A38" s="83" t="s">
        <v>120</v>
      </c>
      <c r="B38" s="23" t="s">
        <v>1058</v>
      </c>
      <c r="C38" s="21">
        <v>1800</v>
      </c>
      <c r="D38" s="22"/>
      <c r="E38" s="87" t="s">
        <v>129</v>
      </c>
      <c r="F38" s="20" t="s">
        <v>515</v>
      </c>
      <c r="G38" s="21">
        <v>250</v>
      </c>
      <c r="H38" s="22"/>
      <c r="I38" s="85"/>
      <c r="J38" s="20" t="s">
        <v>1320</v>
      </c>
      <c r="K38" s="21"/>
      <c r="L38" s="22"/>
      <c r="M38" s="85"/>
      <c r="N38" s="20" t="s">
        <v>1320</v>
      </c>
      <c r="O38" s="21"/>
      <c r="P38" s="22"/>
      <c r="Q38" s="85"/>
      <c r="R38" s="20" t="s">
        <v>1320</v>
      </c>
      <c r="S38" s="21"/>
      <c r="T38" s="22"/>
      <c r="U38" s="145"/>
      <c r="V38" s="143"/>
      <c r="W38" s="143"/>
      <c r="X38" s="22"/>
      <c r="Y38" s="85"/>
      <c r="Z38" s="20" t="s">
        <v>1320</v>
      </c>
      <c r="AA38" s="21"/>
      <c r="AB38" s="22"/>
      <c r="AC38" s="207"/>
    </row>
    <row r="39" spans="1:29" s="3" customFormat="1" ht="15.6" customHeight="1" x14ac:dyDescent="0.15">
      <c r="A39" s="83"/>
      <c r="B39" s="20"/>
      <c r="C39" s="21"/>
      <c r="D39" s="22"/>
      <c r="E39" s="85"/>
      <c r="F39" s="20"/>
      <c r="G39" s="21"/>
      <c r="H39" s="22"/>
      <c r="I39" s="85"/>
      <c r="J39" s="20"/>
      <c r="K39" s="21"/>
      <c r="L39" s="22"/>
      <c r="M39" s="85"/>
      <c r="N39" s="20"/>
      <c r="O39" s="21"/>
      <c r="P39" s="22"/>
      <c r="Q39" s="85"/>
      <c r="R39" s="20"/>
      <c r="S39" s="21"/>
      <c r="T39" s="22"/>
      <c r="U39" s="145"/>
      <c r="V39" s="143"/>
      <c r="W39" s="143"/>
      <c r="X39" s="22"/>
      <c r="Y39" s="85"/>
      <c r="Z39" s="20"/>
      <c r="AA39" s="21"/>
      <c r="AB39" s="22"/>
      <c r="AC39" s="207"/>
    </row>
    <row r="40" spans="1:29" ht="15.6" customHeight="1" x14ac:dyDescent="0.15">
      <c r="A40" s="86" t="s">
        <v>121</v>
      </c>
      <c r="B40" s="28" t="s">
        <v>1059</v>
      </c>
      <c r="C40" s="24">
        <v>1600</v>
      </c>
      <c r="D40" s="40"/>
      <c r="E40" s="87"/>
      <c r="F40" s="23"/>
      <c r="G40" s="24"/>
      <c r="H40" s="40"/>
      <c r="I40" s="87"/>
      <c r="J40" s="23"/>
      <c r="K40" s="24"/>
      <c r="L40" s="40"/>
      <c r="M40" s="87"/>
      <c r="N40" s="23"/>
      <c r="O40" s="24"/>
      <c r="P40" s="40"/>
      <c r="Q40" s="87"/>
      <c r="R40" s="23"/>
      <c r="S40" s="24"/>
      <c r="T40" s="40"/>
      <c r="U40" s="190"/>
      <c r="V40" s="191"/>
      <c r="W40" s="191"/>
      <c r="X40" s="40"/>
      <c r="Y40" s="87"/>
      <c r="Z40" s="23"/>
      <c r="AA40" s="24"/>
      <c r="AB40" s="40"/>
    </row>
    <row r="41" spans="1:29" s="5" customFormat="1" ht="15.6" customHeight="1" x14ac:dyDescent="0.15">
      <c r="A41" s="10"/>
      <c r="B41" s="122" t="s">
        <v>16</v>
      </c>
      <c r="C41" s="45">
        <f>SUM(C25:C40)</f>
        <v>31890</v>
      </c>
      <c r="D41" s="186">
        <f>SUM(D25:D40)</f>
        <v>0</v>
      </c>
      <c r="E41" s="10"/>
      <c r="F41" s="7" t="s">
        <v>16</v>
      </c>
      <c r="G41" s="45">
        <f>SUM(G25:G40)</f>
        <v>3370</v>
      </c>
      <c r="H41" s="186">
        <f>SUM(H25:H40)</f>
        <v>0</v>
      </c>
      <c r="I41" s="10"/>
      <c r="J41" s="7" t="s">
        <v>16</v>
      </c>
      <c r="K41" s="45">
        <f>SUM(K25:K40)</f>
        <v>1100</v>
      </c>
      <c r="L41" s="186">
        <f>SUM(L25:L40)</f>
        <v>0</v>
      </c>
      <c r="M41" s="10"/>
      <c r="N41" s="7"/>
      <c r="O41" s="45"/>
      <c r="P41" s="186"/>
      <c r="Q41" s="10"/>
      <c r="R41" s="7"/>
      <c r="S41" s="45"/>
      <c r="T41" s="186"/>
      <c r="U41" s="10"/>
      <c r="V41" s="7"/>
      <c r="W41" s="51"/>
      <c r="X41" s="27"/>
      <c r="Y41" s="10"/>
      <c r="Z41" s="7"/>
      <c r="AA41" s="45"/>
      <c r="AB41" s="27"/>
      <c r="AC41" s="207"/>
    </row>
    <row r="42" spans="1:29" s="5" customFormat="1" ht="15.6" customHeight="1" x14ac:dyDescent="0.15">
      <c r="A42" s="78"/>
      <c r="B42" s="5" t="s">
        <v>870</v>
      </c>
      <c r="C42" s="31"/>
      <c r="D42" s="36"/>
      <c r="E42" s="5" t="s">
        <v>1602</v>
      </c>
      <c r="F42" s="36"/>
      <c r="G42" s="31"/>
      <c r="H42" s="36"/>
      <c r="I42" s="8"/>
      <c r="J42" s="36"/>
      <c r="K42" s="31"/>
      <c r="L42" s="36"/>
      <c r="M42" s="8"/>
      <c r="N42" s="36"/>
      <c r="O42" s="31"/>
      <c r="P42" s="31"/>
      <c r="Q42" s="8"/>
      <c r="R42" s="36"/>
      <c r="S42" s="93"/>
      <c r="T42" s="31"/>
      <c r="U42" s="11"/>
      <c r="V42" s="31"/>
      <c r="W42" s="31"/>
      <c r="X42" s="31"/>
      <c r="Y42" s="78"/>
      <c r="Z42" s="36"/>
      <c r="AA42" s="94"/>
      <c r="AB42" s="160" t="s">
        <v>1468</v>
      </c>
      <c r="AC42" s="207"/>
    </row>
    <row r="43" spans="1:29" ht="15.4" customHeight="1" x14ac:dyDescent="0.15"/>
  </sheetData>
  <sheetProtection algorithmName="SHA-512" hashValue="P3ZtoWBZCcS2lyDgfUO2zNQ20GUDahxEWBTzNVpb/zugsNwwV5MU3tHSj2MiAxIrUc+STTXXMDwIXCAO/SFHFQ==" saltValue="F3ubSx9jnMp2473Ie+Pxo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6"/>
  <sheetViews>
    <sheetView workbookViewId="0">
      <selection activeCell="D7" sqref="D7"/>
    </sheetView>
  </sheetViews>
  <sheetFormatPr defaultColWidth="9" defaultRowHeight="15.6"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665</v>
      </c>
      <c r="AC3" s="206"/>
    </row>
    <row r="4" spans="1:30" ht="5.0999999999999996" customHeight="1" x14ac:dyDescent="0.15">
      <c r="AC4" s="206"/>
    </row>
    <row r="5" spans="1:30" ht="15.95"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786</v>
      </c>
      <c r="S5" s="16" t="s">
        <v>781</v>
      </c>
      <c r="T5" s="17" t="s">
        <v>782</v>
      </c>
      <c r="U5" s="79"/>
      <c r="V5" s="114"/>
      <c r="W5" s="16"/>
      <c r="X5" s="17"/>
      <c r="Y5" s="79"/>
      <c r="Z5" s="114" t="s">
        <v>787</v>
      </c>
      <c r="AA5" s="16" t="s">
        <v>781</v>
      </c>
      <c r="AB5" s="17" t="s">
        <v>782</v>
      </c>
      <c r="AC5" s="147">
        <v>4</v>
      </c>
    </row>
    <row r="6" spans="1:30" ht="15.95" customHeight="1" x14ac:dyDescent="0.15">
      <c r="A6" s="106"/>
      <c r="B6" s="125" t="s">
        <v>867</v>
      </c>
      <c r="C6" s="135"/>
      <c r="D6" s="127"/>
      <c r="E6" s="128"/>
      <c r="F6" s="141"/>
      <c r="G6" s="135"/>
      <c r="H6" s="127"/>
      <c r="I6" s="128"/>
      <c r="J6" s="141"/>
      <c r="K6" s="126" t="s">
        <v>521</v>
      </c>
      <c r="L6" s="155">
        <f>C20+G20+K20+O20+S20+W20+AA20</f>
        <v>43420</v>
      </c>
      <c r="M6" s="128"/>
      <c r="N6" s="141"/>
      <c r="O6" s="126" t="s">
        <v>522</v>
      </c>
      <c r="P6" s="259">
        <f>D20+H20+L20+P20+T20+X20+AB20</f>
        <v>0</v>
      </c>
      <c r="Q6" s="134"/>
      <c r="R6" s="140"/>
      <c r="S6" s="137"/>
      <c r="T6" s="137"/>
      <c r="U6" s="134"/>
      <c r="V6" s="140"/>
      <c r="W6" s="137"/>
      <c r="X6" s="137"/>
      <c r="Y6" s="134"/>
      <c r="Z6" s="140"/>
      <c r="AA6" s="137"/>
      <c r="AB6" s="261"/>
      <c r="AD6" s="80"/>
    </row>
    <row r="7" spans="1:30" ht="15.95" customHeight="1" x14ac:dyDescent="0.15">
      <c r="A7" s="83" t="s">
        <v>132</v>
      </c>
      <c r="B7" s="20" t="s">
        <v>1406</v>
      </c>
      <c r="C7" s="21">
        <v>4200</v>
      </c>
      <c r="D7" s="120"/>
      <c r="E7" s="85"/>
      <c r="F7" s="28"/>
      <c r="G7" s="29"/>
      <c r="H7" s="22"/>
      <c r="I7" s="111" t="s">
        <v>151</v>
      </c>
      <c r="J7" s="28" t="s">
        <v>742</v>
      </c>
      <c r="K7" s="29">
        <v>1010</v>
      </c>
      <c r="L7" s="22"/>
      <c r="M7" s="111"/>
      <c r="N7" s="28" t="s">
        <v>1025</v>
      </c>
      <c r="O7" s="29"/>
      <c r="P7" s="22"/>
      <c r="Q7" s="109"/>
      <c r="R7" s="20" t="s">
        <v>1407</v>
      </c>
      <c r="S7" s="21"/>
      <c r="T7" s="22"/>
      <c r="U7" s="14"/>
      <c r="V7" s="143"/>
      <c r="W7" s="143"/>
      <c r="X7" s="22"/>
      <c r="Y7" s="109" t="s">
        <v>157</v>
      </c>
      <c r="Z7" s="20" t="s">
        <v>525</v>
      </c>
      <c r="AA7" s="21">
        <v>460</v>
      </c>
      <c r="AB7" s="22"/>
      <c r="AC7" s="205" t="s">
        <v>850</v>
      </c>
    </row>
    <row r="8" spans="1:30" ht="15.95" customHeight="1" x14ac:dyDescent="0.15">
      <c r="A8" s="83"/>
      <c r="B8" s="20"/>
      <c r="C8" s="21"/>
      <c r="D8" s="120"/>
      <c r="E8" s="85"/>
      <c r="F8" s="20" t="s">
        <v>1487</v>
      </c>
      <c r="G8" s="21">
        <v>1900</v>
      </c>
      <c r="H8" s="22"/>
      <c r="I8" s="109"/>
      <c r="J8" s="20"/>
      <c r="K8" s="21"/>
      <c r="L8" s="22"/>
      <c r="M8" s="109"/>
      <c r="N8" s="20"/>
      <c r="O8" s="21"/>
      <c r="P8" s="22"/>
      <c r="Q8" s="109"/>
      <c r="R8" s="20"/>
      <c r="S8" s="21"/>
      <c r="T8" s="22"/>
      <c r="U8" s="14"/>
      <c r="V8" s="143"/>
      <c r="W8" s="143"/>
      <c r="X8" s="22"/>
      <c r="Y8" s="109"/>
      <c r="Z8" s="20" t="s">
        <v>1408</v>
      </c>
      <c r="AA8" s="20"/>
      <c r="AB8" s="22"/>
      <c r="AC8" s="205" t="s">
        <v>851</v>
      </c>
    </row>
    <row r="9" spans="1:30" ht="15.95" customHeight="1" x14ac:dyDescent="0.15">
      <c r="A9" s="83" t="s">
        <v>133</v>
      </c>
      <c r="B9" s="20" t="s">
        <v>723</v>
      </c>
      <c r="C9" s="21">
        <v>3100</v>
      </c>
      <c r="D9" s="120"/>
      <c r="E9" s="85"/>
      <c r="F9" s="20"/>
      <c r="G9" s="21"/>
      <c r="H9" s="22"/>
      <c r="I9" s="109"/>
      <c r="J9" s="20" t="s">
        <v>723</v>
      </c>
      <c r="K9" s="21">
        <v>110</v>
      </c>
      <c r="L9" s="22"/>
      <c r="M9" s="109"/>
      <c r="N9" s="20" t="s">
        <v>1543</v>
      </c>
      <c r="O9" s="21"/>
      <c r="P9" s="22"/>
      <c r="Q9" s="109"/>
      <c r="R9" s="20" t="s">
        <v>1176</v>
      </c>
      <c r="S9" s="21"/>
      <c r="T9" s="22"/>
      <c r="U9" s="14"/>
      <c r="V9" s="143"/>
      <c r="W9" s="143"/>
      <c r="X9" s="22"/>
      <c r="Y9" s="109"/>
      <c r="Z9" s="20" t="s">
        <v>1290</v>
      </c>
      <c r="AA9" s="20"/>
      <c r="AB9" s="22"/>
      <c r="AC9" s="205" t="s">
        <v>852</v>
      </c>
    </row>
    <row r="10" spans="1:30" ht="15.95" customHeight="1" x14ac:dyDescent="0.15">
      <c r="A10" s="83" t="s">
        <v>1411</v>
      </c>
      <c r="B10" s="20" t="s">
        <v>724</v>
      </c>
      <c r="C10" s="21">
        <v>6000</v>
      </c>
      <c r="D10" s="120"/>
      <c r="E10" s="85"/>
      <c r="F10" s="20"/>
      <c r="G10" s="21"/>
      <c r="H10" s="22"/>
      <c r="I10" s="109"/>
      <c r="J10" s="20" t="s">
        <v>724</v>
      </c>
      <c r="K10" s="21">
        <v>400</v>
      </c>
      <c r="L10" s="22"/>
      <c r="M10" s="109"/>
      <c r="N10" s="20" t="s">
        <v>1544</v>
      </c>
      <c r="O10" s="21"/>
      <c r="P10" s="22"/>
      <c r="Q10" s="109"/>
      <c r="R10" s="20" t="s">
        <v>588</v>
      </c>
      <c r="S10" s="21"/>
      <c r="T10" s="22"/>
      <c r="U10" s="14"/>
      <c r="V10" s="143"/>
      <c r="W10" s="143"/>
      <c r="X10" s="22"/>
      <c r="Y10" s="109"/>
      <c r="Z10" s="20" t="s">
        <v>588</v>
      </c>
      <c r="AA10" s="20"/>
      <c r="AB10" s="22"/>
      <c r="AC10" s="205" t="s">
        <v>417</v>
      </c>
    </row>
    <row r="11" spans="1:30" s="3" customFormat="1" ht="15.95" customHeight="1" x14ac:dyDescent="0.15">
      <c r="A11" s="83"/>
      <c r="B11" s="20"/>
      <c r="C11" s="21"/>
      <c r="D11" s="120"/>
      <c r="E11" s="85"/>
      <c r="F11" s="20"/>
      <c r="G11" s="21"/>
      <c r="H11" s="22"/>
      <c r="I11" s="109"/>
      <c r="J11" s="20"/>
      <c r="K11" s="21"/>
      <c r="L11" s="22"/>
      <c r="M11" s="109"/>
      <c r="N11" s="20"/>
      <c r="O11" s="21"/>
      <c r="P11" s="22"/>
      <c r="Q11" s="109"/>
      <c r="R11" s="20"/>
      <c r="S11" s="21"/>
      <c r="T11" s="22"/>
      <c r="U11" s="14"/>
      <c r="V11" s="143"/>
      <c r="W11" s="143"/>
      <c r="X11" s="22"/>
      <c r="Y11" s="109"/>
      <c r="Z11" s="20"/>
      <c r="AA11" s="21"/>
      <c r="AB11" s="22"/>
      <c r="AC11" s="207" t="s">
        <v>409</v>
      </c>
    </row>
    <row r="12" spans="1:30" s="3" customFormat="1" ht="15.95" customHeight="1" x14ac:dyDescent="0.15">
      <c r="A12" s="83"/>
      <c r="B12" s="20"/>
      <c r="C12" s="21"/>
      <c r="D12" s="120"/>
      <c r="E12" s="85"/>
      <c r="F12" s="20"/>
      <c r="G12" s="21"/>
      <c r="H12" s="22"/>
      <c r="I12" s="109"/>
      <c r="J12" s="20"/>
      <c r="K12" s="21"/>
      <c r="L12" s="22"/>
      <c r="M12" s="109"/>
      <c r="N12" s="20"/>
      <c r="O12" s="21"/>
      <c r="P12" s="22"/>
      <c r="Q12" s="109"/>
      <c r="R12" s="20"/>
      <c r="S12" s="21"/>
      <c r="T12" s="22"/>
      <c r="U12" s="14"/>
      <c r="V12" s="143"/>
      <c r="W12" s="143"/>
      <c r="X12" s="22"/>
      <c r="Y12" s="109"/>
      <c r="Z12" s="20"/>
      <c r="AA12" s="21"/>
      <c r="AB12" s="22"/>
      <c r="AC12" s="207" t="s">
        <v>410</v>
      </c>
    </row>
    <row r="13" spans="1:30" s="3" customFormat="1" ht="15.95" customHeight="1" x14ac:dyDescent="0.15">
      <c r="A13" s="83" t="s">
        <v>134</v>
      </c>
      <c r="B13" s="20" t="s">
        <v>728</v>
      </c>
      <c r="C13" s="21">
        <v>2700</v>
      </c>
      <c r="D13" s="120"/>
      <c r="E13" s="85"/>
      <c r="F13" s="20"/>
      <c r="G13" s="21"/>
      <c r="H13" s="22"/>
      <c r="I13" s="109" t="s">
        <v>1482</v>
      </c>
      <c r="J13" s="20" t="s">
        <v>728</v>
      </c>
      <c r="K13" s="21">
        <v>460</v>
      </c>
      <c r="L13" s="22"/>
      <c r="M13" s="109"/>
      <c r="N13" s="20" t="s">
        <v>2</v>
      </c>
      <c r="O13" s="21"/>
      <c r="P13" s="22"/>
      <c r="Q13" s="109"/>
      <c r="R13" s="20" t="s">
        <v>932</v>
      </c>
      <c r="S13" s="21"/>
      <c r="T13" s="22"/>
      <c r="U13" s="14"/>
      <c r="V13" s="143"/>
      <c r="W13" s="143"/>
      <c r="X13" s="22"/>
      <c r="Y13" s="109"/>
      <c r="Z13" s="20" t="s">
        <v>932</v>
      </c>
      <c r="AA13" s="21"/>
      <c r="AB13" s="22"/>
      <c r="AC13" s="207" t="s">
        <v>416</v>
      </c>
    </row>
    <row r="14" spans="1:30" s="3" customFormat="1" ht="15.95" customHeight="1" x14ac:dyDescent="0.15">
      <c r="A14" s="83" t="s">
        <v>135</v>
      </c>
      <c r="B14" s="20" t="s">
        <v>729</v>
      </c>
      <c r="C14" s="21">
        <v>2350</v>
      </c>
      <c r="D14" s="120"/>
      <c r="E14" s="85"/>
      <c r="F14" s="20"/>
      <c r="G14" s="21"/>
      <c r="H14" s="22"/>
      <c r="I14" s="109" t="s">
        <v>1483</v>
      </c>
      <c r="J14" s="20" t="s">
        <v>729</v>
      </c>
      <c r="K14" s="21">
        <v>340</v>
      </c>
      <c r="L14" s="22"/>
      <c r="M14" s="109"/>
      <c r="N14" s="20" t="s">
        <v>1481</v>
      </c>
      <c r="O14" s="21"/>
      <c r="P14" s="22"/>
      <c r="Q14" s="109"/>
      <c r="R14" s="20" t="s">
        <v>933</v>
      </c>
      <c r="S14" s="21"/>
      <c r="T14" s="22"/>
      <c r="U14" s="14"/>
      <c r="V14" s="143"/>
      <c r="W14" s="143"/>
      <c r="X14" s="22"/>
      <c r="Y14" s="109"/>
      <c r="Z14" s="20" t="s">
        <v>933</v>
      </c>
      <c r="AA14" s="21"/>
      <c r="AB14" s="22"/>
      <c r="AC14" s="207" t="s">
        <v>875</v>
      </c>
    </row>
    <row r="15" spans="1:30" s="3" customFormat="1" ht="15.95" customHeight="1" x14ac:dyDescent="0.15">
      <c r="A15" s="83" t="s">
        <v>136</v>
      </c>
      <c r="B15" s="20" t="s">
        <v>730</v>
      </c>
      <c r="C15" s="21">
        <v>2850</v>
      </c>
      <c r="D15" s="120"/>
      <c r="E15" s="85"/>
      <c r="F15" s="20"/>
      <c r="G15" s="21"/>
      <c r="H15" s="22"/>
      <c r="I15" s="109"/>
      <c r="J15" s="20"/>
      <c r="K15" s="21"/>
      <c r="L15" s="22"/>
      <c r="M15" s="109"/>
      <c r="N15" s="196"/>
      <c r="O15" s="21"/>
      <c r="P15" s="22"/>
      <c r="Q15" s="109"/>
      <c r="R15" s="20" t="s">
        <v>934</v>
      </c>
      <c r="S15" s="21"/>
      <c r="T15" s="22"/>
      <c r="U15" s="14"/>
      <c r="V15" s="143"/>
      <c r="W15" s="143"/>
      <c r="X15" s="22"/>
      <c r="Y15" s="109"/>
      <c r="Z15" s="20" t="s">
        <v>934</v>
      </c>
      <c r="AA15" s="21"/>
      <c r="AB15" s="22"/>
      <c r="AC15" s="207" t="s">
        <v>409</v>
      </c>
    </row>
    <row r="16" spans="1:30" s="3" customFormat="1" ht="15.95" customHeight="1" x14ac:dyDescent="0.15">
      <c r="A16" s="83" t="s">
        <v>137</v>
      </c>
      <c r="B16" s="20" t="s">
        <v>731</v>
      </c>
      <c r="C16" s="21">
        <v>2400</v>
      </c>
      <c r="D16" s="120"/>
      <c r="E16" s="85" t="s">
        <v>148</v>
      </c>
      <c r="F16" s="20" t="s">
        <v>506</v>
      </c>
      <c r="G16" s="21">
        <v>830</v>
      </c>
      <c r="H16" s="22"/>
      <c r="I16" s="109"/>
      <c r="J16" s="20"/>
      <c r="K16" s="21"/>
      <c r="L16" s="22"/>
      <c r="M16" s="109"/>
      <c r="N16" s="20"/>
      <c r="O16" s="21"/>
      <c r="P16" s="22"/>
      <c r="Q16" s="109"/>
      <c r="R16" s="20" t="s">
        <v>935</v>
      </c>
      <c r="S16" s="21"/>
      <c r="T16" s="22"/>
      <c r="U16" s="14"/>
      <c r="V16" s="143"/>
      <c r="W16" s="143"/>
      <c r="X16" s="22"/>
      <c r="Y16" s="109"/>
      <c r="Z16" s="20" t="s">
        <v>935</v>
      </c>
      <c r="AA16" s="21"/>
      <c r="AB16" s="22"/>
      <c r="AC16" s="211"/>
    </row>
    <row r="17" spans="1:30" s="3" customFormat="1" ht="15.95" customHeight="1" x14ac:dyDescent="0.15">
      <c r="A17" s="83" t="s">
        <v>138</v>
      </c>
      <c r="B17" s="20" t="s">
        <v>732</v>
      </c>
      <c r="C17" s="21">
        <v>2550</v>
      </c>
      <c r="D17" s="120"/>
      <c r="E17" s="85"/>
      <c r="F17" s="20"/>
      <c r="G17" s="21"/>
      <c r="H17" s="22"/>
      <c r="I17" s="109"/>
      <c r="J17" s="20"/>
      <c r="K17" s="21"/>
      <c r="L17" s="22"/>
      <c r="M17" s="109"/>
      <c r="N17" s="20"/>
      <c r="O17" s="21"/>
      <c r="P17" s="22"/>
      <c r="Q17" s="109"/>
      <c r="R17" s="20" t="s">
        <v>936</v>
      </c>
      <c r="S17" s="21"/>
      <c r="T17" s="22"/>
      <c r="U17" s="14"/>
      <c r="V17" s="143"/>
      <c r="W17" s="143"/>
      <c r="X17" s="22"/>
      <c r="Y17" s="109"/>
      <c r="Z17" s="20" t="s">
        <v>936</v>
      </c>
      <c r="AA17" s="21"/>
      <c r="AB17" s="22"/>
      <c r="AC17" s="207"/>
    </row>
    <row r="18" spans="1:30" s="3" customFormat="1" ht="15.95" customHeight="1" x14ac:dyDescent="0.15">
      <c r="A18" s="83" t="s">
        <v>139</v>
      </c>
      <c r="B18" s="20" t="s">
        <v>733</v>
      </c>
      <c r="C18" s="21">
        <v>3650</v>
      </c>
      <c r="D18" s="120"/>
      <c r="E18" s="85"/>
      <c r="F18" s="20"/>
      <c r="G18" s="21"/>
      <c r="H18" s="22"/>
      <c r="I18" s="109" t="s">
        <v>152</v>
      </c>
      <c r="J18" s="20" t="s">
        <v>1488</v>
      </c>
      <c r="K18" s="21">
        <v>1680</v>
      </c>
      <c r="L18" s="22"/>
      <c r="M18" s="109"/>
      <c r="N18" s="20" t="s">
        <v>1489</v>
      </c>
      <c r="O18" s="21"/>
      <c r="P18" s="22"/>
      <c r="Q18" s="109"/>
      <c r="R18" s="20" t="s">
        <v>937</v>
      </c>
      <c r="S18" s="21"/>
      <c r="T18" s="22"/>
      <c r="U18" s="14"/>
      <c r="V18" s="143"/>
      <c r="W18" s="143"/>
      <c r="X18" s="22"/>
      <c r="Y18" s="109"/>
      <c r="Z18" s="20" t="s">
        <v>937</v>
      </c>
      <c r="AA18" s="21"/>
      <c r="AB18" s="22"/>
      <c r="AC18" s="207"/>
    </row>
    <row r="19" spans="1:30" s="3" customFormat="1" ht="15.95" customHeight="1" x14ac:dyDescent="0.15">
      <c r="A19" s="89" t="s">
        <v>140</v>
      </c>
      <c r="B19" s="38" t="s">
        <v>734</v>
      </c>
      <c r="C19" s="39">
        <v>5050</v>
      </c>
      <c r="D19" s="195"/>
      <c r="E19" s="85" t="s">
        <v>149</v>
      </c>
      <c r="F19" s="38" t="s">
        <v>507</v>
      </c>
      <c r="G19" s="39">
        <v>640</v>
      </c>
      <c r="H19" s="40"/>
      <c r="I19" s="197" t="s">
        <v>153</v>
      </c>
      <c r="J19" s="38" t="s">
        <v>734</v>
      </c>
      <c r="K19" s="39">
        <v>740</v>
      </c>
      <c r="L19" s="40"/>
      <c r="M19" s="197"/>
      <c r="N19" s="38" t="s">
        <v>677</v>
      </c>
      <c r="O19" s="39"/>
      <c r="P19" s="40"/>
      <c r="Q19" s="197"/>
      <c r="R19" s="38" t="s">
        <v>938</v>
      </c>
      <c r="S19" s="39"/>
      <c r="T19" s="40"/>
      <c r="U19" s="244"/>
      <c r="V19" s="191"/>
      <c r="W19" s="191"/>
      <c r="X19" s="40"/>
      <c r="Y19" s="197"/>
      <c r="Z19" s="38" t="s">
        <v>938</v>
      </c>
      <c r="AA19" s="39"/>
      <c r="AB19" s="40"/>
      <c r="AC19" s="207"/>
    </row>
    <row r="20" spans="1:30" s="5" customFormat="1" ht="15.95" customHeight="1" x14ac:dyDescent="0.15">
      <c r="A20" s="10"/>
      <c r="B20" s="122" t="s">
        <v>16</v>
      </c>
      <c r="C20" s="45">
        <f>SUM(C7:C19)</f>
        <v>34850</v>
      </c>
      <c r="D20" s="186">
        <f>SUM(D7:D19)</f>
        <v>0</v>
      </c>
      <c r="E20" s="10"/>
      <c r="F20" s="7" t="s">
        <v>16</v>
      </c>
      <c r="G20" s="45">
        <f>SUM(G7:G19)</f>
        <v>3370</v>
      </c>
      <c r="H20" s="186">
        <f>SUM(H7:H19)</f>
        <v>0</v>
      </c>
      <c r="I20" s="10"/>
      <c r="J20" s="7" t="s">
        <v>16</v>
      </c>
      <c r="K20" s="45">
        <f>SUM(K7:K19)</f>
        <v>4740</v>
      </c>
      <c r="L20" s="186">
        <f>SUM(L7:L19)</f>
        <v>0</v>
      </c>
      <c r="M20" s="10"/>
      <c r="N20" s="7"/>
      <c r="O20" s="45"/>
      <c r="P20" s="186"/>
      <c r="Q20" s="10"/>
      <c r="R20" s="7"/>
      <c r="S20" s="45"/>
      <c r="T20" s="186"/>
      <c r="U20" s="10"/>
      <c r="V20" s="7"/>
      <c r="W20" s="51"/>
      <c r="X20" s="27"/>
      <c r="Y20" s="10"/>
      <c r="Z20" s="7" t="s">
        <v>16</v>
      </c>
      <c r="AA20" s="45">
        <f>SUM(AA7:AA19)</f>
        <v>460</v>
      </c>
      <c r="AB20" s="27">
        <f>SUM(AB7:AB19)</f>
        <v>0</v>
      </c>
      <c r="AC20" s="148"/>
    </row>
    <row r="21" spans="1:30" ht="15.95" customHeight="1" x14ac:dyDescent="0.15">
      <c r="A21" s="106"/>
      <c r="B21" s="125" t="s">
        <v>868</v>
      </c>
      <c r="C21" s="135"/>
      <c r="D21" s="127"/>
      <c r="E21" s="128"/>
      <c r="F21" s="141"/>
      <c r="G21" s="135"/>
      <c r="H21" s="127"/>
      <c r="I21" s="128"/>
      <c r="J21" s="141"/>
      <c r="K21" s="126" t="s">
        <v>523</v>
      </c>
      <c r="L21" s="155">
        <f>C34+G34+K34+O34+S34+W34+AA34</f>
        <v>33270</v>
      </c>
      <c r="M21" s="128"/>
      <c r="N21" s="141"/>
      <c r="O21" s="126" t="s">
        <v>524</v>
      </c>
      <c r="P21" s="259">
        <f>D34+H34+L34+P34+T34+X34+AB34</f>
        <v>0</v>
      </c>
      <c r="Q21" s="134"/>
      <c r="R21" s="140"/>
      <c r="S21" s="137"/>
      <c r="T21" s="137"/>
      <c r="U21" s="134"/>
      <c r="V21" s="140"/>
      <c r="W21" s="137"/>
      <c r="X21" s="137"/>
      <c r="Y21" s="134"/>
      <c r="Z21" s="140"/>
      <c r="AA21" s="137"/>
      <c r="AB21" s="261"/>
      <c r="AC21" s="148"/>
      <c r="AD21" s="80"/>
    </row>
    <row r="22" spans="1:30" s="3" customFormat="1" ht="15.95" customHeight="1" x14ac:dyDescent="0.15">
      <c r="A22" s="83" t="s">
        <v>141</v>
      </c>
      <c r="B22" s="20" t="s">
        <v>888</v>
      </c>
      <c r="C22" s="21">
        <v>5500</v>
      </c>
      <c r="D22" s="120"/>
      <c r="E22" s="83" t="s">
        <v>150</v>
      </c>
      <c r="F22" s="20" t="s">
        <v>1472</v>
      </c>
      <c r="G22" s="21">
        <v>2250</v>
      </c>
      <c r="H22" s="22"/>
      <c r="I22" s="109" t="s">
        <v>154</v>
      </c>
      <c r="J22" s="20" t="s">
        <v>743</v>
      </c>
      <c r="K22" s="21">
        <v>1430</v>
      </c>
      <c r="L22" s="22"/>
      <c r="M22" s="109"/>
      <c r="N22" s="20" t="s">
        <v>1247</v>
      </c>
      <c r="O22" s="21"/>
      <c r="P22" s="22"/>
      <c r="Q22" s="108"/>
      <c r="R22" s="20" t="s">
        <v>889</v>
      </c>
      <c r="S22" s="21"/>
      <c r="T22" s="22"/>
      <c r="U22" s="14"/>
      <c r="V22" s="143"/>
      <c r="W22" s="143"/>
      <c r="X22" s="22"/>
      <c r="Y22" s="108"/>
      <c r="Z22" s="20" t="s">
        <v>889</v>
      </c>
      <c r="AA22" s="21"/>
      <c r="AB22" s="22"/>
      <c r="AC22" s="207"/>
    </row>
    <row r="23" spans="1:30" s="3" customFormat="1" ht="15.95" customHeight="1" x14ac:dyDescent="0.15">
      <c r="A23" s="83" t="s">
        <v>142</v>
      </c>
      <c r="B23" s="20" t="s">
        <v>735</v>
      </c>
      <c r="C23" s="21">
        <v>5950</v>
      </c>
      <c r="D23" s="120"/>
      <c r="E23" s="83"/>
      <c r="F23" s="20"/>
      <c r="G23" s="21"/>
      <c r="H23" s="22"/>
      <c r="I23" s="109"/>
      <c r="J23" s="20"/>
      <c r="K23" s="21"/>
      <c r="L23" s="22"/>
      <c r="M23" s="109"/>
      <c r="N23" s="20"/>
      <c r="O23" s="21"/>
      <c r="P23" s="22"/>
      <c r="Q23" s="109"/>
      <c r="R23" s="20" t="s">
        <v>927</v>
      </c>
      <c r="S23" s="21"/>
      <c r="T23" s="22"/>
      <c r="U23" s="14"/>
      <c r="V23" s="143"/>
      <c r="W23" s="143"/>
      <c r="X23" s="22"/>
      <c r="Y23" s="109"/>
      <c r="Z23" s="20" t="s">
        <v>927</v>
      </c>
      <c r="AA23" s="21"/>
      <c r="AB23" s="22"/>
      <c r="AC23" s="207"/>
    </row>
    <row r="24" spans="1:30" ht="15.95" customHeight="1" x14ac:dyDescent="0.15">
      <c r="A24" s="83" t="s">
        <v>143</v>
      </c>
      <c r="B24" s="20" t="s">
        <v>736</v>
      </c>
      <c r="C24" s="21">
        <v>2950</v>
      </c>
      <c r="D24" s="120"/>
      <c r="E24" s="83"/>
      <c r="F24" s="20"/>
      <c r="G24" s="21"/>
      <c r="H24" s="22"/>
      <c r="I24" s="109"/>
      <c r="J24" s="20"/>
      <c r="K24" s="21"/>
      <c r="L24" s="22"/>
      <c r="M24" s="109"/>
      <c r="N24" s="20"/>
      <c r="O24" s="21"/>
      <c r="P24" s="22"/>
      <c r="Q24" s="109"/>
      <c r="R24" s="20" t="s">
        <v>928</v>
      </c>
      <c r="S24" s="21"/>
      <c r="T24" s="22"/>
      <c r="U24" s="14"/>
      <c r="V24" s="143"/>
      <c r="W24" s="143"/>
      <c r="X24" s="22"/>
      <c r="Y24" s="109"/>
      <c r="Z24" s="20" t="s">
        <v>928</v>
      </c>
      <c r="AA24" s="21"/>
      <c r="AB24" s="22"/>
    </row>
    <row r="25" spans="1:30" s="3" customFormat="1" ht="15.95" customHeight="1" x14ac:dyDescent="0.15">
      <c r="A25" s="83"/>
      <c r="B25" s="20"/>
      <c r="C25" s="21"/>
      <c r="D25" s="120"/>
      <c r="E25" s="83"/>
      <c r="F25" s="20"/>
      <c r="G25" s="21"/>
      <c r="H25" s="22"/>
      <c r="I25" s="109" t="s">
        <v>155</v>
      </c>
      <c r="J25" s="20" t="s">
        <v>737</v>
      </c>
      <c r="K25" s="21">
        <v>910</v>
      </c>
      <c r="L25" s="22"/>
      <c r="M25" s="109"/>
      <c r="N25" s="20" t="s">
        <v>676</v>
      </c>
      <c r="O25" s="21"/>
      <c r="P25" s="22"/>
      <c r="Q25" s="109"/>
      <c r="R25" s="20"/>
      <c r="S25" s="21"/>
      <c r="T25" s="22"/>
      <c r="U25" s="14"/>
      <c r="V25" s="143"/>
      <c r="W25" s="143"/>
      <c r="X25" s="22"/>
      <c r="Y25" s="109"/>
      <c r="Z25" s="20"/>
      <c r="AA25" s="21"/>
      <c r="AB25" s="22"/>
      <c r="AC25" s="207"/>
    </row>
    <row r="26" spans="1:30" s="3" customFormat="1" ht="15.95" customHeight="1" x14ac:dyDescent="0.15">
      <c r="A26" s="83"/>
      <c r="B26" s="20"/>
      <c r="C26" s="21"/>
      <c r="D26" s="120"/>
      <c r="E26" s="83"/>
      <c r="F26" s="20"/>
      <c r="G26" s="21"/>
      <c r="H26" s="22"/>
      <c r="I26" s="109" t="s">
        <v>156</v>
      </c>
      <c r="J26" s="20" t="s">
        <v>738</v>
      </c>
      <c r="K26" s="21">
        <v>610</v>
      </c>
      <c r="L26" s="22"/>
      <c r="M26" s="109"/>
      <c r="N26" s="20" t="s">
        <v>675</v>
      </c>
      <c r="O26" s="21"/>
      <c r="P26" s="22"/>
      <c r="Q26" s="109"/>
      <c r="R26" s="20"/>
      <c r="S26" s="21"/>
      <c r="T26" s="22"/>
      <c r="U26" s="14"/>
      <c r="V26" s="143"/>
      <c r="W26" s="143"/>
      <c r="X26" s="22"/>
      <c r="Y26" s="109"/>
      <c r="Z26" s="20" t="s">
        <v>597</v>
      </c>
      <c r="AA26" s="21"/>
      <c r="AB26" s="22"/>
      <c r="AC26" s="207"/>
    </row>
    <row r="27" spans="1:30" s="3" customFormat="1" ht="15.95" customHeight="1" x14ac:dyDescent="0.15">
      <c r="A27" s="83"/>
      <c r="B27" s="20"/>
      <c r="C27" s="21"/>
      <c r="D27" s="120"/>
      <c r="E27" s="85"/>
      <c r="F27" s="20"/>
      <c r="G27" s="21"/>
      <c r="H27" s="22"/>
      <c r="I27" s="109"/>
      <c r="J27" s="20"/>
      <c r="K27" s="21"/>
      <c r="L27" s="22"/>
      <c r="M27" s="109"/>
      <c r="N27" s="20"/>
      <c r="O27" s="21"/>
      <c r="P27" s="22"/>
      <c r="Q27" s="109"/>
      <c r="R27" s="20"/>
      <c r="S27" s="21"/>
      <c r="T27" s="22"/>
      <c r="U27" s="14"/>
      <c r="V27" s="143"/>
      <c r="W27" s="143"/>
      <c r="X27" s="22"/>
      <c r="Y27" s="109"/>
      <c r="Z27" s="20"/>
      <c r="AA27" s="21"/>
      <c r="AB27" s="22"/>
      <c r="AC27" s="207"/>
    </row>
    <row r="28" spans="1:30" s="3" customFormat="1" ht="15.95" customHeight="1" x14ac:dyDescent="0.15">
      <c r="A28" s="83" t="s">
        <v>144</v>
      </c>
      <c r="B28" s="20" t="s">
        <v>739</v>
      </c>
      <c r="C28" s="21">
        <v>5750</v>
      </c>
      <c r="D28" s="120"/>
      <c r="E28" s="85"/>
      <c r="F28" s="20"/>
      <c r="G28" s="21"/>
      <c r="H28" s="22"/>
      <c r="I28" s="109"/>
      <c r="J28" s="20"/>
      <c r="K28" s="21"/>
      <c r="L28" s="22"/>
      <c r="M28" s="109"/>
      <c r="N28" s="203"/>
      <c r="O28" s="20"/>
      <c r="P28" s="22"/>
      <c r="Q28" s="109"/>
      <c r="R28" s="20" t="s">
        <v>929</v>
      </c>
      <c r="S28" s="21"/>
      <c r="T28" s="22"/>
      <c r="U28" s="14"/>
      <c r="V28" s="143"/>
      <c r="W28" s="143"/>
      <c r="X28" s="22"/>
      <c r="Y28" s="109"/>
      <c r="Z28" s="20" t="s">
        <v>929</v>
      </c>
      <c r="AA28" s="21"/>
      <c r="AB28" s="22"/>
      <c r="AC28" s="207"/>
    </row>
    <row r="29" spans="1:30" s="3" customFormat="1" ht="15.95" customHeight="1" x14ac:dyDescent="0.15">
      <c r="A29" s="83"/>
      <c r="B29" s="20"/>
      <c r="C29" s="21"/>
      <c r="D29" s="120"/>
      <c r="E29" s="85"/>
      <c r="F29" s="20"/>
      <c r="G29" s="21"/>
      <c r="H29" s="22"/>
      <c r="I29" s="109"/>
      <c r="J29" s="20"/>
      <c r="K29" s="21"/>
      <c r="L29" s="22"/>
      <c r="M29" s="109"/>
      <c r="N29" s="20"/>
      <c r="O29" s="20"/>
      <c r="P29" s="22"/>
      <c r="Q29" s="109"/>
      <c r="R29" s="20"/>
      <c r="S29" s="21"/>
      <c r="T29" s="22"/>
      <c r="U29" s="14"/>
      <c r="V29" s="143"/>
      <c r="W29" s="143"/>
      <c r="X29" s="22"/>
      <c r="Y29" s="109"/>
      <c r="Z29" s="20"/>
      <c r="AA29" s="21"/>
      <c r="AB29" s="22"/>
      <c r="AC29" s="207"/>
    </row>
    <row r="30" spans="1:30" s="3" customFormat="1" ht="15.95" customHeight="1" x14ac:dyDescent="0.15">
      <c r="A30" s="83"/>
      <c r="B30" s="20"/>
      <c r="C30" s="21"/>
      <c r="D30" s="120"/>
      <c r="E30" s="85"/>
      <c r="F30" s="20"/>
      <c r="G30" s="21"/>
      <c r="H30" s="22"/>
      <c r="I30" s="109"/>
      <c r="J30" s="20"/>
      <c r="K30" s="21"/>
      <c r="L30" s="22"/>
      <c r="M30" s="109"/>
      <c r="N30" s="203"/>
      <c r="O30" s="20"/>
      <c r="P30" s="22"/>
      <c r="Q30" s="109"/>
      <c r="R30" s="20"/>
      <c r="S30" s="21"/>
      <c r="T30" s="22"/>
      <c r="U30" s="14"/>
      <c r="V30" s="20"/>
      <c r="W30" s="21"/>
      <c r="X30" s="22"/>
      <c r="Y30" s="109"/>
      <c r="Z30" s="20"/>
      <c r="AA30" s="21"/>
      <c r="AB30" s="22"/>
      <c r="AC30" s="207"/>
    </row>
    <row r="31" spans="1:30" s="3" customFormat="1" ht="15.95" customHeight="1" x14ac:dyDescent="0.15">
      <c r="A31" s="86" t="s">
        <v>145</v>
      </c>
      <c r="B31" s="20" t="s">
        <v>740</v>
      </c>
      <c r="C31" s="21">
        <v>3500</v>
      </c>
      <c r="D31" s="121"/>
      <c r="E31" s="87"/>
      <c r="F31" s="23"/>
      <c r="G31" s="24"/>
      <c r="H31" s="25"/>
      <c r="I31" s="113" t="s">
        <v>1280</v>
      </c>
      <c r="J31" s="20" t="s">
        <v>1281</v>
      </c>
      <c r="K31" s="21">
        <v>560</v>
      </c>
      <c r="L31" s="25"/>
      <c r="M31" s="113"/>
      <c r="N31" s="23" t="s">
        <v>1283</v>
      </c>
      <c r="O31" s="23"/>
      <c r="P31" s="25"/>
      <c r="Q31" s="113"/>
      <c r="R31" s="20" t="s">
        <v>930</v>
      </c>
      <c r="S31" s="21"/>
      <c r="T31" s="25"/>
      <c r="U31" s="242"/>
      <c r="V31" s="144"/>
      <c r="W31" s="144"/>
      <c r="X31" s="25"/>
      <c r="Y31" s="113"/>
      <c r="Z31" s="20" t="s">
        <v>930</v>
      </c>
      <c r="AA31" s="21"/>
      <c r="AB31" s="25"/>
      <c r="AC31" s="207"/>
    </row>
    <row r="32" spans="1:30" s="3" customFormat="1" ht="15.95" customHeight="1" x14ac:dyDescent="0.15">
      <c r="A32" s="83" t="s">
        <v>146</v>
      </c>
      <c r="B32" s="20" t="s">
        <v>741</v>
      </c>
      <c r="C32" s="21">
        <v>2500</v>
      </c>
      <c r="D32" s="120"/>
      <c r="E32" s="85"/>
      <c r="F32" s="20"/>
      <c r="G32" s="21"/>
      <c r="H32" s="22"/>
      <c r="I32" s="109" t="s">
        <v>1279</v>
      </c>
      <c r="J32" s="20" t="s">
        <v>741</v>
      </c>
      <c r="K32" s="21">
        <v>160</v>
      </c>
      <c r="L32" s="22"/>
      <c r="M32" s="109"/>
      <c r="N32" s="20" t="s">
        <v>1282</v>
      </c>
      <c r="O32" s="20"/>
      <c r="P32" s="22"/>
      <c r="Q32" s="109"/>
      <c r="R32" s="20" t="s">
        <v>931</v>
      </c>
      <c r="S32" s="21"/>
      <c r="T32" s="22"/>
      <c r="U32" s="14"/>
      <c r="V32" s="143"/>
      <c r="W32" s="143"/>
      <c r="X32" s="22"/>
      <c r="Y32" s="109"/>
      <c r="Z32" s="20" t="s">
        <v>931</v>
      </c>
      <c r="AA32" s="21"/>
      <c r="AB32" s="22"/>
      <c r="AC32" s="207"/>
    </row>
    <row r="33" spans="1:29" s="3" customFormat="1" ht="15.95" customHeight="1" x14ac:dyDescent="0.15">
      <c r="A33" s="89" t="s">
        <v>147</v>
      </c>
      <c r="B33" s="38" t="s">
        <v>1065</v>
      </c>
      <c r="C33" s="39">
        <v>1200</v>
      </c>
      <c r="D33" s="40"/>
      <c r="E33" s="9"/>
      <c r="F33" s="38" t="s">
        <v>1435</v>
      </c>
      <c r="G33" s="39"/>
      <c r="H33" s="40"/>
      <c r="I33" s="309"/>
      <c r="J33" s="38" t="s">
        <v>1436</v>
      </c>
      <c r="K33" s="39"/>
      <c r="L33" s="40"/>
      <c r="M33" s="309"/>
      <c r="N33" s="38"/>
      <c r="O33" s="39"/>
      <c r="P33" s="40"/>
      <c r="Q33" s="309"/>
      <c r="R33" s="38"/>
      <c r="S33" s="39"/>
      <c r="T33" s="40"/>
      <c r="U33" s="382"/>
      <c r="V33" s="38"/>
      <c r="W33" s="39"/>
      <c r="X33" s="40"/>
      <c r="Y33" s="309"/>
      <c r="Z33" s="38"/>
      <c r="AA33" s="39"/>
      <c r="AB33" s="40"/>
      <c r="AC33" s="207"/>
    </row>
    <row r="34" spans="1:29" s="5" customFormat="1" ht="15.95" customHeight="1" x14ac:dyDescent="0.15">
      <c r="A34" s="10"/>
      <c r="B34" s="122" t="s">
        <v>16</v>
      </c>
      <c r="C34" s="45">
        <f>SUM(C22:C33)</f>
        <v>27350</v>
      </c>
      <c r="D34" s="186">
        <f>SUM(D22:D33)</f>
        <v>0</v>
      </c>
      <c r="E34" s="10"/>
      <c r="F34" s="7" t="s">
        <v>16</v>
      </c>
      <c r="G34" s="45">
        <f>SUM(G22:G33)</f>
        <v>2250</v>
      </c>
      <c r="H34" s="186">
        <f>SUM(H22:H33)</f>
        <v>0</v>
      </c>
      <c r="I34" s="10"/>
      <c r="J34" s="7" t="s">
        <v>16</v>
      </c>
      <c r="K34" s="45">
        <f>SUM(K22:K33)</f>
        <v>3670</v>
      </c>
      <c r="L34" s="186">
        <f>SUM(L22:L33)</f>
        <v>0</v>
      </c>
      <c r="M34" s="10"/>
      <c r="N34" s="7"/>
      <c r="O34" s="45"/>
      <c r="P34" s="186"/>
      <c r="Q34" s="12"/>
      <c r="R34" s="7"/>
      <c r="S34" s="45"/>
      <c r="T34" s="186"/>
      <c r="U34" s="10"/>
      <c r="V34" s="7"/>
      <c r="W34" s="51"/>
      <c r="X34" s="27"/>
      <c r="Y34" s="12"/>
      <c r="Z34" s="7"/>
      <c r="AA34" s="45"/>
      <c r="AB34" s="27"/>
      <c r="AC34" s="207"/>
    </row>
    <row r="35" spans="1:29" s="5" customFormat="1" ht="15.95" customHeight="1" x14ac:dyDescent="0.15">
      <c r="A35" s="78"/>
      <c r="B35" s="5" t="s">
        <v>870</v>
      </c>
      <c r="C35" s="31"/>
      <c r="D35" s="36"/>
      <c r="E35" s="5" t="s">
        <v>790</v>
      </c>
      <c r="F35" s="36"/>
      <c r="G35" s="31"/>
      <c r="H35" s="36"/>
      <c r="I35" s="8"/>
      <c r="J35" s="36"/>
      <c r="K35" s="31"/>
      <c r="L35" s="36"/>
      <c r="M35" s="8"/>
      <c r="N35" s="36"/>
      <c r="O35" s="31"/>
      <c r="P35" s="31"/>
      <c r="Q35" s="8"/>
      <c r="R35" s="36"/>
      <c r="S35" s="93"/>
      <c r="T35" s="31"/>
      <c r="U35" s="11"/>
      <c r="V35" s="31"/>
      <c r="W35" s="31"/>
      <c r="X35" s="31"/>
      <c r="Y35" s="78"/>
      <c r="Z35" s="36"/>
      <c r="AA35" s="94"/>
      <c r="AB35" s="160" t="s">
        <v>1468</v>
      </c>
      <c r="AC35" s="207"/>
    </row>
    <row r="36" spans="1:29" ht="15.6" customHeight="1" x14ac:dyDescent="0.15">
      <c r="E36" s="5"/>
    </row>
  </sheetData>
  <sheetProtection algorithmName="SHA-512" hashValue="lkihjJq4w2m2ATgQAMGOKZ3iJ76mvMzkJmuUu4LyuiLnrm50oNlodyemUkxm+lnkmzRZR4T+FGXmRdqSq714Jw==" saltValue="/dm/QyX9ssfMj1tvR/L60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6"/>
  <sheetViews>
    <sheetView workbookViewId="0">
      <selection activeCell="D7" sqref="D7"/>
    </sheetView>
  </sheetViews>
  <sheetFormatPr defaultColWidth="9" defaultRowHeight="15.6"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50" customWidth="1"/>
    <col min="30" max="16384" width="9" style="251"/>
  </cols>
  <sheetData>
    <row r="1" spans="1:30" ht="15" customHeight="1" x14ac:dyDescent="0.15">
      <c r="AB1" s="256" t="str">
        <f>中区南区!AB1</f>
        <v>2023年12月</v>
      </c>
    </row>
    <row r="2" spans="1:30" ht="15" customHeight="1" x14ac:dyDescent="0.15">
      <c r="AB2" s="149" t="str">
        <f>中区南区!AB2</f>
        <v>広島県部数表</v>
      </c>
    </row>
    <row r="3" spans="1:30" ht="15" customHeight="1" x14ac:dyDescent="0.15">
      <c r="AB3" s="150" t="s">
        <v>664</v>
      </c>
    </row>
    <row r="4" spans="1:30" ht="5.0999999999999996" customHeight="1" x14ac:dyDescent="0.15"/>
    <row r="5" spans="1:30" ht="15.95" customHeight="1" x14ac:dyDescent="0.15">
      <c r="A5" s="79"/>
      <c r="B5" s="332" t="s">
        <v>950</v>
      </c>
      <c r="C5" s="16" t="s">
        <v>781</v>
      </c>
      <c r="D5" s="17" t="s">
        <v>782</v>
      </c>
      <c r="E5" s="79"/>
      <c r="F5" s="332" t="s">
        <v>783</v>
      </c>
      <c r="G5" s="16" t="s">
        <v>781</v>
      </c>
      <c r="H5" s="17" t="s">
        <v>782</v>
      </c>
      <c r="I5" s="79"/>
      <c r="J5" s="332" t="s">
        <v>784</v>
      </c>
      <c r="K5" s="16" t="s">
        <v>781</v>
      </c>
      <c r="L5" s="17" t="s">
        <v>782</v>
      </c>
      <c r="M5" s="79"/>
      <c r="N5" s="332" t="s">
        <v>785</v>
      </c>
      <c r="O5" s="16" t="s">
        <v>781</v>
      </c>
      <c r="P5" s="17" t="s">
        <v>782</v>
      </c>
      <c r="Q5" s="79"/>
      <c r="R5" s="332" t="s">
        <v>786</v>
      </c>
      <c r="S5" s="16" t="s">
        <v>781</v>
      </c>
      <c r="T5" s="17" t="s">
        <v>782</v>
      </c>
      <c r="U5" s="79"/>
      <c r="V5" s="332"/>
      <c r="W5" s="16"/>
      <c r="X5" s="17"/>
      <c r="Y5" s="79"/>
      <c r="Z5" s="332" t="s">
        <v>787</v>
      </c>
      <c r="AA5" s="16" t="s">
        <v>781</v>
      </c>
      <c r="AB5" s="17" t="s">
        <v>782</v>
      </c>
      <c r="AC5" s="147">
        <v>5</v>
      </c>
    </row>
    <row r="6" spans="1:30" ht="15.95" customHeight="1" x14ac:dyDescent="0.15">
      <c r="A6" s="106"/>
      <c r="B6" s="308" t="s">
        <v>418</v>
      </c>
      <c r="C6" s="135"/>
      <c r="D6" s="127"/>
      <c r="E6" s="128"/>
      <c r="F6" s="141"/>
      <c r="G6" s="135"/>
      <c r="H6" s="127"/>
      <c r="I6" s="128"/>
      <c r="J6" s="141"/>
      <c r="K6" s="126" t="s">
        <v>842</v>
      </c>
      <c r="L6" s="155">
        <f>C19+G19+K19+O19+S19+W19+AA19</f>
        <v>29200</v>
      </c>
      <c r="M6" s="128"/>
      <c r="N6" s="141"/>
      <c r="O6" s="126" t="s">
        <v>843</v>
      </c>
      <c r="P6" s="259">
        <f>D19+H19+L19+P19+T19+X19+AB19</f>
        <v>0</v>
      </c>
      <c r="Q6" s="134"/>
      <c r="R6" s="140"/>
      <c r="S6" s="137"/>
      <c r="T6" s="137"/>
      <c r="U6" s="134"/>
      <c r="V6" s="140"/>
      <c r="W6" s="137"/>
      <c r="X6" s="137"/>
      <c r="Y6" s="134"/>
      <c r="Z6" s="140"/>
      <c r="AA6" s="137"/>
      <c r="AB6" s="261"/>
      <c r="AC6" s="148"/>
      <c r="AD6" s="80"/>
    </row>
    <row r="7" spans="1:30" ht="15.95" customHeight="1" x14ac:dyDescent="0.15">
      <c r="A7" s="83" t="s">
        <v>158</v>
      </c>
      <c r="B7" s="20" t="s">
        <v>744</v>
      </c>
      <c r="C7" s="21">
        <v>3250</v>
      </c>
      <c r="D7" s="22"/>
      <c r="E7" s="85" t="s">
        <v>167</v>
      </c>
      <c r="F7" s="20" t="s">
        <v>744</v>
      </c>
      <c r="G7" s="21">
        <v>660</v>
      </c>
      <c r="H7" s="22"/>
      <c r="I7" s="85" t="s">
        <v>171</v>
      </c>
      <c r="J7" s="20" t="s">
        <v>530</v>
      </c>
      <c r="K7" s="21">
        <v>2500</v>
      </c>
      <c r="L7" s="22"/>
      <c r="M7" s="85"/>
      <c r="N7" s="20" t="s">
        <v>939</v>
      </c>
      <c r="O7" s="21"/>
      <c r="P7" s="22"/>
      <c r="Q7" s="85"/>
      <c r="R7" s="20" t="s">
        <v>939</v>
      </c>
      <c r="S7" s="21"/>
      <c r="T7" s="22"/>
      <c r="U7" s="145"/>
      <c r="V7" s="143"/>
      <c r="W7" s="143"/>
      <c r="X7" s="22"/>
      <c r="Y7" s="85"/>
      <c r="Z7" s="20" t="s">
        <v>939</v>
      </c>
      <c r="AA7" s="21"/>
      <c r="AB7" s="22"/>
      <c r="AC7" s="250" t="s">
        <v>419</v>
      </c>
    </row>
    <row r="8" spans="1:30" ht="15.95" customHeight="1" x14ac:dyDescent="0.15">
      <c r="A8" s="83" t="s">
        <v>159</v>
      </c>
      <c r="B8" s="20" t="s">
        <v>745</v>
      </c>
      <c r="C8" s="21">
        <v>4550</v>
      </c>
      <c r="D8" s="22"/>
      <c r="E8" s="85"/>
      <c r="F8" s="20"/>
      <c r="G8" s="21"/>
      <c r="H8" s="22"/>
      <c r="I8" s="85"/>
      <c r="J8" s="20"/>
      <c r="K8" s="21"/>
      <c r="L8" s="22"/>
      <c r="M8" s="85"/>
      <c r="N8" s="20" t="s">
        <v>984</v>
      </c>
      <c r="O8" s="20"/>
      <c r="P8" s="22"/>
      <c r="Q8" s="85"/>
      <c r="R8" s="20" t="s">
        <v>940</v>
      </c>
      <c r="S8" s="21"/>
      <c r="T8" s="22"/>
      <c r="U8" s="145"/>
      <c r="V8" s="143"/>
      <c r="W8" s="143"/>
      <c r="X8" s="22"/>
      <c r="Y8" s="85"/>
      <c r="Z8" s="20" t="s">
        <v>940</v>
      </c>
      <c r="AA8" s="21"/>
      <c r="AB8" s="22"/>
      <c r="AC8" s="250" t="s">
        <v>952</v>
      </c>
    </row>
    <row r="9" spans="1:30" ht="15.95" customHeight="1" x14ac:dyDescent="0.15">
      <c r="A9" s="83" t="s">
        <v>160</v>
      </c>
      <c r="B9" s="20" t="s">
        <v>746</v>
      </c>
      <c r="C9" s="21">
        <v>2500</v>
      </c>
      <c r="D9" s="22"/>
      <c r="E9" s="85" t="s">
        <v>168</v>
      </c>
      <c r="F9" s="20" t="s">
        <v>746</v>
      </c>
      <c r="G9" s="21">
        <v>670</v>
      </c>
      <c r="H9" s="22"/>
      <c r="I9" s="85"/>
      <c r="J9" s="20"/>
      <c r="K9" s="21"/>
      <c r="L9" s="22"/>
      <c r="M9" s="85"/>
      <c r="N9" s="20" t="s">
        <v>985</v>
      </c>
      <c r="O9" s="20"/>
      <c r="P9" s="22"/>
      <c r="Q9" s="85"/>
      <c r="R9" s="20" t="s">
        <v>941</v>
      </c>
      <c r="S9" s="21"/>
      <c r="T9" s="22"/>
      <c r="U9" s="145"/>
      <c r="V9" s="143"/>
      <c r="W9" s="143"/>
      <c r="X9" s="22"/>
      <c r="Y9" s="85"/>
      <c r="Z9" s="20" t="s">
        <v>941</v>
      </c>
      <c r="AA9" s="21"/>
      <c r="AB9" s="22"/>
      <c r="AC9" s="250" t="s">
        <v>953</v>
      </c>
    </row>
    <row r="10" spans="1:30" ht="15.95" customHeight="1" x14ac:dyDescent="0.15">
      <c r="A10" s="83" t="s">
        <v>161</v>
      </c>
      <c r="B10" s="20" t="s">
        <v>747</v>
      </c>
      <c r="C10" s="21">
        <v>4700</v>
      </c>
      <c r="D10" s="22"/>
      <c r="E10" s="85" t="s">
        <v>169</v>
      </c>
      <c r="F10" s="20" t="s">
        <v>747</v>
      </c>
      <c r="G10" s="21">
        <v>1610</v>
      </c>
      <c r="H10" s="22"/>
      <c r="I10" s="85"/>
      <c r="J10" s="20"/>
      <c r="K10" s="21"/>
      <c r="L10" s="22"/>
      <c r="M10" s="85"/>
      <c r="N10" s="20" t="s">
        <v>986</v>
      </c>
      <c r="O10" s="20"/>
      <c r="P10" s="22"/>
      <c r="Q10" s="85"/>
      <c r="R10" s="20" t="s">
        <v>942</v>
      </c>
      <c r="S10" s="21"/>
      <c r="T10" s="22"/>
      <c r="U10" s="145"/>
      <c r="V10" s="143"/>
      <c r="W10" s="143"/>
      <c r="X10" s="22"/>
      <c r="Y10" s="85"/>
      <c r="Z10" s="20" t="s">
        <v>942</v>
      </c>
      <c r="AA10" s="21"/>
      <c r="AB10" s="22"/>
      <c r="AC10" s="250" t="s">
        <v>953</v>
      </c>
    </row>
    <row r="11" spans="1:30" ht="15.95" customHeight="1" x14ac:dyDescent="0.15">
      <c r="A11" s="83" t="s">
        <v>162</v>
      </c>
      <c r="B11" s="20" t="s">
        <v>748</v>
      </c>
      <c r="C11" s="21">
        <v>1950</v>
      </c>
      <c r="D11" s="22"/>
      <c r="E11" s="85"/>
      <c r="F11" s="20"/>
      <c r="G11" s="21"/>
      <c r="H11" s="22"/>
      <c r="I11" s="85"/>
      <c r="J11" s="20"/>
      <c r="K11" s="21"/>
      <c r="L11" s="22"/>
      <c r="M11" s="85"/>
      <c r="N11" s="20" t="s">
        <v>987</v>
      </c>
      <c r="O11" s="20"/>
      <c r="P11" s="22"/>
      <c r="Q11" s="85"/>
      <c r="R11" s="20" t="s">
        <v>943</v>
      </c>
      <c r="S11" s="21"/>
      <c r="T11" s="22"/>
      <c r="U11" s="145"/>
      <c r="V11" s="143"/>
      <c r="W11" s="143"/>
      <c r="X11" s="22"/>
      <c r="Y11" s="85"/>
      <c r="Z11" s="20" t="s">
        <v>943</v>
      </c>
      <c r="AA11" s="21"/>
      <c r="AB11" s="22"/>
    </row>
    <row r="12" spans="1:30" ht="15.95" customHeight="1" x14ac:dyDescent="0.15">
      <c r="A12" s="83"/>
      <c r="B12" s="20"/>
      <c r="C12" s="21"/>
      <c r="D12" s="22"/>
      <c r="E12" s="83"/>
      <c r="F12" s="20"/>
      <c r="G12" s="21"/>
      <c r="H12" s="22"/>
      <c r="I12" s="83"/>
      <c r="J12" s="20"/>
      <c r="K12" s="21"/>
      <c r="L12" s="22"/>
      <c r="M12" s="83"/>
      <c r="N12" s="20"/>
      <c r="O12" s="20"/>
      <c r="P12" s="22"/>
      <c r="Q12" s="83"/>
      <c r="R12" s="20"/>
      <c r="S12" s="21"/>
      <c r="T12" s="22"/>
      <c r="U12" s="145"/>
      <c r="V12" s="143"/>
      <c r="W12" s="143"/>
      <c r="X12" s="22"/>
      <c r="Y12" s="83"/>
      <c r="Z12" s="20" t="s">
        <v>593</v>
      </c>
      <c r="AA12" s="21"/>
      <c r="AB12" s="22"/>
      <c r="AC12" s="207" t="s">
        <v>855</v>
      </c>
    </row>
    <row r="13" spans="1:30" s="3" customFormat="1" ht="15.95" customHeight="1" x14ac:dyDescent="0.15">
      <c r="A13" s="83"/>
      <c r="B13" s="20"/>
      <c r="C13" s="21"/>
      <c r="D13" s="22"/>
      <c r="E13" s="85"/>
      <c r="F13" s="20"/>
      <c r="G13" s="21"/>
      <c r="H13" s="22"/>
      <c r="I13" s="85" t="s">
        <v>172</v>
      </c>
      <c r="J13" s="20" t="s">
        <v>4</v>
      </c>
      <c r="K13" s="21">
        <v>250</v>
      </c>
      <c r="L13" s="22"/>
      <c r="M13" s="85"/>
      <c r="N13" s="20"/>
      <c r="O13" s="21"/>
      <c r="P13" s="22"/>
      <c r="Q13" s="85"/>
      <c r="R13" s="20"/>
      <c r="S13" s="21"/>
      <c r="T13" s="22"/>
      <c r="U13" s="310"/>
      <c r="V13" s="311"/>
      <c r="W13" s="311"/>
      <c r="X13" s="22"/>
      <c r="Y13" s="85"/>
      <c r="Z13" s="20" t="s">
        <v>594</v>
      </c>
      <c r="AA13" s="21"/>
      <c r="AB13" s="22"/>
      <c r="AC13" s="207" t="s">
        <v>856</v>
      </c>
    </row>
    <row r="14" spans="1:30" s="2" customFormat="1" ht="15.95" customHeight="1" x14ac:dyDescent="0.15">
      <c r="A14" s="83" t="s">
        <v>163</v>
      </c>
      <c r="B14" s="20" t="s">
        <v>1066</v>
      </c>
      <c r="C14" s="21">
        <v>4410</v>
      </c>
      <c r="D14" s="22"/>
      <c r="E14" s="85"/>
      <c r="F14" s="20"/>
      <c r="G14" s="21"/>
      <c r="H14" s="22"/>
      <c r="I14" s="85"/>
      <c r="J14" s="20" t="s">
        <v>1321</v>
      </c>
      <c r="K14" s="21"/>
      <c r="L14" s="22"/>
      <c r="M14" s="85"/>
      <c r="N14" s="20" t="s">
        <v>1321</v>
      </c>
      <c r="O14" s="21"/>
      <c r="P14" s="22"/>
      <c r="Q14" s="85"/>
      <c r="R14" s="20" t="s">
        <v>1321</v>
      </c>
      <c r="S14" s="21"/>
      <c r="T14" s="22"/>
      <c r="U14" s="310"/>
      <c r="V14" s="311"/>
      <c r="W14" s="311"/>
      <c r="X14" s="22"/>
      <c r="Y14" s="85"/>
      <c r="Z14" s="20" t="s">
        <v>596</v>
      </c>
      <c r="AA14" s="21"/>
      <c r="AB14" s="22"/>
      <c r="AC14" s="207" t="s">
        <v>854</v>
      </c>
    </row>
    <row r="15" spans="1:30" s="2" customFormat="1" ht="15.95" customHeight="1" x14ac:dyDescent="0.15">
      <c r="A15" s="83"/>
      <c r="B15" s="20"/>
      <c r="C15" s="21"/>
      <c r="D15" s="22"/>
      <c r="E15" s="85"/>
      <c r="F15" s="20"/>
      <c r="G15" s="21"/>
      <c r="H15" s="22"/>
      <c r="I15" s="85"/>
      <c r="J15" s="20"/>
      <c r="K15" s="21"/>
      <c r="L15" s="22"/>
      <c r="M15" s="85"/>
      <c r="N15" s="20"/>
      <c r="O15" s="21"/>
      <c r="P15" s="22"/>
      <c r="Q15" s="85"/>
      <c r="R15" s="20"/>
      <c r="S15" s="21"/>
      <c r="T15" s="22"/>
      <c r="U15" s="310"/>
      <c r="V15" s="311"/>
      <c r="W15" s="311"/>
      <c r="X15" s="22"/>
      <c r="Y15" s="85"/>
      <c r="Z15" s="20"/>
      <c r="AA15" s="311"/>
      <c r="AB15" s="22"/>
      <c r="AC15" s="207"/>
    </row>
    <row r="16" spans="1:30" ht="15.95" customHeight="1" x14ac:dyDescent="0.15">
      <c r="A16" s="83"/>
      <c r="B16" s="20"/>
      <c r="C16" s="21"/>
      <c r="D16" s="22"/>
      <c r="E16" s="85"/>
      <c r="F16" s="20"/>
      <c r="G16" s="21"/>
      <c r="H16" s="22"/>
      <c r="I16" s="85"/>
      <c r="J16" s="20"/>
      <c r="K16" s="21"/>
      <c r="L16" s="22"/>
      <c r="M16" s="85"/>
      <c r="N16" s="20"/>
      <c r="O16" s="21"/>
      <c r="P16" s="22"/>
      <c r="Q16" s="85"/>
      <c r="R16" s="20"/>
      <c r="S16" s="21"/>
      <c r="T16" s="22"/>
      <c r="U16" s="310"/>
      <c r="V16" s="311"/>
      <c r="W16" s="311"/>
      <c r="X16" s="22"/>
      <c r="Y16" s="85"/>
      <c r="Z16" s="20" t="s">
        <v>1321</v>
      </c>
      <c r="AA16" s="21"/>
      <c r="AB16" s="22"/>
      <c r="AC16" s="207"/>
    </row>
    <row r="17" spans="1:30" ht="15.95" customHeight="1" x14ac:dyDescent="0.15">
      <c r="A17" s="83" t="s">
        <v>164</v>
      </c>
      <c r="B17" s="20" t="s">
        <v>1404</v>
      </c>
      <c r="C17" s="21">
        <v>2000</v>
      </c>
      <c r="D17" s="22"/>
      <c r="E17" s="85"/>
      <c r="F17" s="20"/>
      <c r="G17" s="21"/>
      <c r="H17" s="22"/>
      <c r="I17" s="85"/>
      <c r="J17" s="20" t="s">
        <v>1405</v>
      </c>
      <c r="K17" s="21"/>
      <c r="L17" s="22"/>
      <c r="M17" s="85"/>
      <c r="N17" s="20" t="s">
        <v>1405</v>
      </c>
      <c r="O17" s="21"/>
      <c r="P17" s="22"/>
      <c r="Q17" s="85"/>
      <c r="R17" s="20" t="s">
        <v>1405</v>
      </c>
      <c r="S17" s="21"/>
      <c r="T17" s="22"/>
      <c r="U17" s="310"/>
      <c r="V17" s="311"/>
      <c r="W17" s="311"/>
      <c r="X17" s="22"/>
      <c r="Y17" s="85"/>
      <c r="Z17" s="20"/>
      <c r="AA17" s="21"/>
      <c r="AB17" s="22"/>
      <c r="AC17" s="207"/>
    </row>
    <row r="18" spans="1:30" ht="15.95" customHeight="1" x14ac:dyDescent="0.15">
      <c r="A18" s="83" t="s">
        <v>165</v>
      </c>
      <c r="B18" s="312" t="s">
        <v>1067</v>
      </c>
      <c r="C18" s="21">
        <v>150</v>
      </c>
      <c r="D18" s="22"/>
      <c r="E18" s="313"/>
      <c r="F18" s="20"/>
      <c r="G18" s="21"/>
      <c r="H18" s="22"/>
      <c r="I18" s="85"/>
      <c r="J18" s="20" t="s">
        <v>1322</v>
      </c>
      <c r="K18" s="21"/>
      <c r="L18" s="22"/>
      <c r="M18" s="85"/>
      <c r="N18" s="20" t="s">
        <v>1322</v>
      </c>
      <c r="O18" s="21"/>
      <c r="P18" s="22"/>
      <c r="Q18" s="85"/>
      <c r="R18" s="20" t="s">
        <v>1322</v>
      </c>
      <c r="S18" s="21"/>
      <c r="T18" s="22"/>
      <c r="U18" s="310"/>
      <c r="V18" s="311"/>
      <c r="W18" s="311"/>
      <c r="X18" s="22"/>
      <c r="Y18" s="85"/>
      <c r="Z18" s="20" t="s">
        <v>1322</v>
      </c>
      <c r="AA18" s="311"/>
      <c r="AB18" s="22"/>
      <c r="AC18" s="207"/>
    </row>
    <row r="19" spans="1:30" s="5" customFormat="1" ht="15.95" customHeight="1" x14ac:dyDescent="0.15">
      <c r="A19" s="10"/>
      <c r="B19" s="122" t="s">
        <v>16</v>
      </c>
      <c r="C19" s="45">
        <f>SUM(C7:C18)</f>
        <v>23510</v>
      </c>
      <c r="D19" s="186">
        <f>SUM(D7:D18)</f>
        <v>0</v>
      </c>
      <c r="E19" s="10"/>
      <c r="F19" s="7" t="s">
        <v>16</v>
      </c>
      <c r="G19" s="45">
        <f>SUM(G7:G18)</f>
        <v>2940</v>
      </c>
      <c r="H19" s="186">
        <f>SUM(H7:H18)</f>
        <v>0</v>
      </c>
      <c r="I19" s="10"/>
      <c r="J19" s="7" t="s">
        <v>16</v>
      </c>
      <c r="K19" s="45">
        <f>SUM(K7:K18)</f>
        <v>2750</v>
      </c>
      <c r="L19" s="186">
        <f>SUM(L7:L18)</f>
        <v>0</v>
      </c>
      <c r="M19" s="10"/>
      <c r="N19" s="7"/>
      <c r="O19" s="45"/>
      <c r="P19" s="186"/>
      <c r="Q19" s="12"/>
      <c r="R19" s="7"/>
      <c r="S19" s="45"/>
      <c r="T19" s="186"/>
      <c r="U19" s="10"/>
      <c r="V19" s="7"/>
      <c r="W19" s="51"/>
      <c r="X19" s="27"/>
      <c r="Y19" s="10"/>
      <c r="Z19" s="7"/>
      <c r="AA19" s="45"/>
      <c r="AB19" s="27"/>
      <c r="AC19" s="207"/>
    </row>
    <row r="20" spans="1:30" s="2" customFormat="1" ht="15.95" customHeight="1" x14ac:dyDescent="0.15">
      <c r="A20" s="106"/>
      <c r="B20" s="308" t="s">
        <v>1064</v>
      </c>
      <c r="C20" s="135"/>
      <c r="D20" s="127"/>
      <c r="E20" s="128"/>
      <c r="F20" s="141"/>
      <c r="G20" s="135"/>
      <c r="H20" s="127"/>
      <c r="I20" s="128"/>
      <c r="J20" s="141"/>
      <c r="K20" s="126" t="s">
        <v>844</v>
      </c>
      <c r="L20" s="155">
        <f>C23+G23+K23+O23+S23+W23+AA23</f>
        <v>6800</v>
      </c>
      <c r="M20" s="128"/>
      <c r="N20" s="141"/>
      <c r="O20" s="126" t="s">
        <v>845</v>
      </c>
      <c r="P20" s="259">
        <f>D23+H23+L23+P23+T23+X23+AB23</f>
        <v>0</v>
      </c>
      <c r="Q20" s="134"/>
      <c r="R20" s="140"/>
      <c r="S20" s="137"/>
      <c r="T20" s="137"/>
      <c r="U20" s="134"/>
      <c r="V20" s="140"/>
      <c r="W20" s="137"/>
      <c r="X20" s="137"/>
      <c r="Y20" s="134"/>
      <c r="Z20" s="140"/>
      <c r="AA20" s="137"/>
      <c r="AB20" s="261"/>
      <c r="AD20" s="80"/>
    </row>
    <row r="21" spans="1:30" s="3" customFormat="1" ht="15.95" customHeight="1" x14ac:dyDescent="0.15">
      <c r="A21" s="103" t="s">
        <v>166</v>
      </c>
      <c r="B21" s="20" t="s">
        <v>1068</v>
      </c>
      <c r="C21" s="21">
        <v>5150</v>
      </c>
      <c r="D21" s="22"/>
      <c r="E21" s="199" t="s">
        <v>170</v>
      </c>
      <c r="F21" s="41" t="s">
        <v>1491</v>
      </c>
      <c r="G21" s="42">
        <v>1650</v>
      </c>
      <c r="H21" s="25"/>
      <c r="I21" s="99"/>
      <c r="J21" s="41" t="s">
        <v>1291</v>
      </c>
      <c r="K21" s="42"/>
      <c r="L21" s="25"/>
      <c r="M21" s="117"/>
      <c r="N21" s="41" t="s">
        <v>1291</v>
      </c>
      <c r="O21" s="42"/>
      <c r="P21" s="25"/>
      <c r="Q21" s="102"/>
      <c r="R21" s="41" t="s">
        <v>1291</v>
      </c>
      <c r="S21" s="29"/>
      <c r="T21" s="25"/>
      <c r="U21" s="102"/>
      <c r="V21" s="28"/>
      <c r="W21" s="29"/>
      <c r="X21" s="25"/>
      <c r="Y21" s="102"/>
      <c r="Z21" s="41" t="s">
        <v>1291</v>
      </c>
      <c r="AA21" s="29"/>
      <c r="AB21" s="25"/>
    </row>
    <row r="22" spans="1:30" s="3" customFormat="1" ht="15.95" customHeight="1" x14ac:dyDescent="0.15">
      <c r="A22" s="268"/>
      <c r="B22" s="55"/>
      <c r="C22" s="62"/>
      <c r="D22" s="40"/>
      <c r="E22" s="197"/>
      <c r="F22" s="38"/>
      <c r="G22" s="39"/>
      <c r="H22" s="64"/>
      <c r="I22" s="9"/>
      <c r="J22" s="38"/>
      <c r="K22" s="39"/>
      <c r="L22" s="64"/>
      <c r="M22" s="200"/>
      <c r="N22" s="20"/>
      <c r="O22" s="38"/>
      <c r="P22" s="64"/>
      <c r="Q22" s="87"/>
      <c r="R22" s="20"/>
      <c r="S22" s="21"/>
      <c r="T22" s="64"/>
      <c r="U22" s="87"/>
      <c r="V22" s="20"/>
      <c r="W22" s="21"/>
      <c r="X22" s="64"/>
      <c r="Y22" s="87"/>
      <c r="Z22" s="20"/>
      <c r="AA22" s="21"/>
      <c r="AB22" s="64"/>
    </row>
    <row r="23" spans="1:30" s="5" customFormat="1" ht="15.95" customHeight="1" x14ac:dyDescent="0.15">
      <c r="A23" s="10"/>
      <c r="B23" s="122" t="s">
        <v>16</v>
      </c>
      <c r="C23" s="45">
        <f>SUM(C20:C22)</f>
        <v>5150</v>
      </c>
      <c r="D23" s="186">
        <f>SUM(D20:D22)</f>
        <v>0</v>
      </c>
      <c r="E23" s="10"/>
      <c r="F23" s="7" t="s">
        <v>16</v>
      </c>
      <c r="G23" s="45">
        <f>SUM(G21:G22)</f>
        <v>1650</v>
      </c>
      <c r="H23" s="186">
        <f>SUM(H21:H22)</f>
        <v>0</v>
      </c>
      <c r="I23" s="10"/>
      <c r="J23" s="7"/>
      <c r="K23" s="45"/>
      <c r="L23" s="186"/>
      <c r="M23" s="10"/>
      <c r="N23" s="7" t="s">
        <v>882</v>
      </c>
      <c r="O23" s="45">
        <f>SUM(O21:O22)</f>
        <v>0</v>
      </c>
      <c r="P23" s="186">
        <f>SUM(P21:P22)</f>
        <v>0</v>
      </c>
      <c r="Q23" s="10"/>
      <c r="R23" s="7"/>
      <c r="S23" s="45"/>
      <c r="T23" s="186"/>
      <c r="U23" s="10"/>
      <c r="V23" s="7"/>
      <c r="W23" s="45"/>
      <c r="X23" s="186"/>
      <c r="Y23" s="10"/>
      <c r="Z23" s="7"/>
      <c r="AA23" s="45"/>
      <c r="AB23" s="76"/>
      <c r="AC23" s="207"/>
    </row>
    <row r="24" spans="1:30" s="5" customFormat="1" ht="15.95" customHeight="1" x14ac:dyDescent="0.15">
      <c r="A24" s="78"/>
      <c r="B24" s="5" t="s">
        <v>870</v>
      </c>
      <c r="C24" s="31"/>
      <c r="D24" s="36"/>
      <c r="E24" s="5" t="s">
        <v>1516</v>
      </c>
      <c r="F24" s="36"/>
      <c r="G24" s="31"/>
      <c r="H24" s="36"/>
      <c r="I24" s="8"/>
      <c r="J24" s="36"/>
      <c r="K24" s="31"/>
      <c r="L24" s="36"/>
      <c r="M24" s="8"/>
      <c r="N24" s="36"/>
      <c r="O24" s="31"/>
      <c r="P24" s="31"/>
      <c r="Q24" s="8"/>
      <c r="R24" s="36"/>
      <c r="S24" s="93"/>
      <c r="T24" s="31"/>
      <c r="U24" s="11"/>
      <c r="V24" s="31"/>
      <c r="W24" s="31"/>
      <c r="X24" s="31"/>
      <c r="Y24" s="78"/>
      <c r="Z24" s="36"/>
      <c r="AA24" s="94"/>
      <c r="AB24" s="160" t="s">
        <v>1468</v>
      </c>
      <c r="AC24" s="250"/>
    </row>
    <row r="25" spans="1:30" ht="15.95" customHeight="1" x14ac:dyDescent="0.15">
      <c r="E25" s="5"/>
    </row>
    <row r="26" spans="1:30" ht="15.95" customHeight="1" x14ac:dyDescent="0.15"/>
  </sheetData>
  <sheetProtection algorithmName="SHA-512" hashValue="Yo73CdcELFcw4LvIk1vs45ASDxGotRy374/LKFeyhLj9TmiyQHaUU8wWxmBKU1ffqR8LiV2kq6ST0COEHzmGUg==" saltValue="1LFwlhan5HNH2sh0Sik4fw=="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9"/>
  <sheetViews>
    <sheetView workbookViewId="0">
      <selection activeCell="D7" sqref="D7"/>
    </sheetView>
  </sheetViews>
  <sheetFormatPr defaultColWidth="9" defaultRowHeight="15.9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663</v>
      </c>
      <c r="AC3" s="206"/>
    </row>
    <row r="4" spans="1:30" ht="5.0999999999999996" customHeight="1" x14ac:dyDescent="0.15">
      <c r="AC4" s="206"/>
    </row>
    <row r="5" spans="1:30" ht="15.95"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786</v>
      </c>
      <c r="S5" s="16" t="s">
        <v>781</v>
      </c>
      <c r="T5" s="17" t="s">
        <v>782</v>
      </c>
      <c r="U5" s="79"/>
      <c r="V5" s="114" t="s">
        <v>787</v>
      </c>
      <c r="W5" s="16" t="s">
        <v>781</v>
      </c>
      <c r="X5" s="17" t="s">
        <v>782</v>
      </c>
      <c r="Y5" s="79"/>
      <c r="Z5" s="114" t="s">
        <v>787</v>
      </c>
      <c r="AA5" s="16" t="s">
        <v>781</v>
      </c>
      <c r="AB5" s="17" t="s">
        <v>782</v>
      </c>
      <c r="AC5" s="201">
        <v>6</v>
      </c>
      <c r="AD5" s="80"/>
    </row>
    <row r="6" spans="1:30" ht="15.95" customHeight="1" x14ac:dyDescent="0.15">
      <c r="A6" s="106"/>
      <c r="B6" s="308" t="s">
        <v>798</v>
      </c>
      <c r="C6" s="135"/>
      <c r="D6" s="127"/>
      <c r="E6" s="128"/>
      <c r="F6" s="141"/>
      <c r="G6" s="135"/>
      <c r="H6" s="127"/>
      <c r="I6" s="128"/>
      <c r="J6" s="141"/>
      <c r="K6" s="126" t="s">
        <v>795</v>
      </c>
      <c r="L6" s="155">
        <f>C35+G35+K35+O35+AA35</f>
        <v>52130</v>
      </c>
      <c r="M6" s="128"/>
      <c r="N6" s="141"/>
      <c r="O6" s="126" t="s">
        <v>796</v>
      </c>
      <c r="P6" s="259">
        <f>D35+H35+L35+P35+AB35</f>
        <v>0</v>
      </c>
      <c r="Q6" s="134"/>
      <c r="R6" s="140"/>
      <c r="S6" s="137"/>
      <c r="T6" s="137"/>
      <c r="U6" s="134"/>
      <c r="V6" s="140"/>
      <c r="W6" s="137"/>
      <c r="X6" s="137"/>
      <c r="Y6" s="134"/>
      <c r="Z6" s="140"/>
      <c r="AA6" s="137"/>
      <c r="AB6" s="261"/>
      <c r="AC6" s="2"/>
      <c r="AD6" s="80"/>
    </row>
    <row r="7" spans="1:30" ht="15.95" customHeight="1" x14ac:dyDescent="0.15">
      <c r="A7" s="83" t="s">
        <v>173</v>
      </c>
      <c r="B7" s="20" t="s">
        <v>1069</v>
      </c>
      <c r="C7" s="21">
        <v>5000</v>
      </c>
      <c r="D7" s="22"/>
      <c r="E7" s="85" t="s">
        <v>191</v>
      </c>
      <c r="F7" s="20" t="s">
        <v>29</v>
      </c>
      <c r="G7" s="21">
        <v>370</v>
      </c>
      <c r="H7" s="22"/>
      <c r="I7" s="102" t="s">
        <v>208</v>
      </c>
      <c r="J7" s="28" t="s">
        <v>678</v>
      </c>
      <c r="K7" s="29">
        <v>820</v>
      </c>
      <c r="L7" s="22"/>
      <c r="M7" s="102"/>
      <c r="N7" s="28" t="s">
        <v>1248</v>
      </c>
      <c r="O7" s="29"/>
      <c r="P7" s="22"/>
      <c r="Q7" s="104"/>
      <c r="R7" s="20" t="s">
        <v>944</v>
      </c>
      <c r="S7" s="21"/>
      <c r="T7" s="22"/>
      <c r="U7" s="104" t="s">
        <v>220</v>
      </c>
      <c r="V7" s="20" t="s">
        <v>944</v>
      </c>
      <c r="W7" s="21"/>
      <c r="X7" s="22"/>
      <c r="Y7" s="85"/>
      <c r="Z7" s="20" t="s">
        <v>869</v>
      </c>
      <c r="AA7" s="21"/>
      <c r="AB7" s="22"/>
      <c r="AC7" s="207" t="s">
        <v>421</v>
      </c>
    </row>
    <row r="8" spans="1:30" s="3" customFormat="1" ht="15.95" customHeight="1" x14ac:dyDescent="0.15">
      <c r="A8" s="83"/>
      <c r="B8" s="20"/>
      <c r="C8" s="21"/>
      <c r="D8" s="22"/>
      <c r="E8" s="85" t="s">
        <v>192</v>
      </c>
      <c r="F8" s="20" t="s">
        <v>13</v>
      </c>
      <c r="G8" s="21">
        <v>180</v>
      </c>
      <c r="H8" s="22"/>
      <c r="I8" s="85" t="s">
        <v>209</v>
      </c>
      <c r="J8" s="28" t="s">
        <v>679</v>
      </c>
      <c r="K8" s="29">
        <v>360</v>
      </c>
      <c r="L8" s="22"/>
      <c r="M8" s="85"/>
      <c r="N8" s="29" t="s">
        <v>1249</v>
      </c>
      <c r="O8" s="29"/>
      <c r="P8" s="22"/>
      <c r="Q8" s="85"/>
      <c r="R8" s="28"/>
      <c r="S8" s="29"/>
      <c r="T8" s="22"/>
      <c r="U8" s="85"/>
      <c r="V8" s="28"/>
      <c r="W8" s="29"/>
      <c r="X8" s="22"/>
      <c r="Y8" s="91"/>
      <c r="Z8" s="28"/>
      <c r="AA8" s="29"/>
      <c r="AB8" s="22"/>
      <c r="AC8" s="207" t="s">
        <v>884</v>
      </c>
    </row>
    <row r="9" spans="1:30" s="3" customFormat="1" ht="15.95" customHeight="1" x14ac:dyDescent="0.15">
      <c r="A9" s="83" t="s">
        <v>174</v>
      </c>
      <c r="B9" s="20" t="s">
        <v>1070</v>
      </c>
      <c r="C9" s="21">
        <v>4000</v>
      </c>
      <c r="D9" s="22"/>
      <c r="E9" s="85"/>
      <c r="F9" s="20"/>
      <c r="G9" s="21"/>
      <c r="H9" s="22"/>
      <c r="I9" s="91"/>
      <c r="J9" s="28"/>
      <c r="K9" s="29"/>
      <c r="L9" s="22"/>
      <c r="M9" s="112"/>
      <c r="N9" s="20" t="s">
        <v>512</v>
      </c>
      <c r="O9" s="37"/>
      <c r="P9" s="22"/>
      <c r="Q9" s="91"/>
      <c r="R9" s="28" t="s">
        <v>945</v>
      </c>
      <c r="S9" s="29"/>
      <c r="T9" s="22"/>
      <c r="U9" s="91" t="s">
        <v>221</v>
      </c>
      <c r="V9" s="20" t="s">
        <v>945</v>
      </c>
      <c r="W9" s="21"/>
      <c r="X9" s="22"/>
      <c r="Y9" s="91"/>
      <c r="Z9" s="20"/>
      <c r="AA9" s="21"/>
      <c r="AB9" s="22"/>
      <c r="AC9" s="207">
        <v>1</v>
      </c>
    </row>
    <row r="10" spans="1:30" s="3" customFormat="1" ht="15.95" customHeight="1" x14ac:dyDescent="0.15">
      <c r="A10" s="83"/>
      <c r="B10" s="20"/>
      <c r="C10" s="21"/>
      <c r="D10" s="22"/>
      <c r="E10" s="85" t="s">
        <v>193</v>
      </c>
      <c r="F10" s="20" t="s">
        <v>14</v>
      </c>
      <c r="G10" s="21">
        <v>490</v>
      </c>
      <c r="H10" s="22"/>
      <c r="I10" s="91" t="s">
        <v>210</v>
      </c>
      <c r="J10" s="20" t="s">
        <v>1071</v>
      </c>
      <c r="K10" s="21">
        <v>1600</v>
      </c>
      <c r="L10" s="22"/>
      <c r="M10" s="112"/>
      <c r="N10" s="20" t="s">
        <v>1490</v>
      </c>
      <c r="O10" s="37"/>
      <c r="P10" s="22"/>
      <c r="Q10" s="85"/>
      <c r="R10" s="20"/>
      <c r="S10" s="21"/>
      <c r="T10" s="22"/>
      <c r="U10" s="85"/>
      <c r="V10" s="20"/>
      <c r="W10" s="21"/>
      <c r="X10" s="22"/>
      <c r="Y10" s="91"/>
      <c r="Z10" s="20" t="s">
        <v>1232</v>
      </c>
      <c r="AA10" s="21"/>
      <c r="AB10" s="22"/>
      <c r="AC10" s="205"/>
    </row>
    <row r="11" spans="1:30" ht="15.95" customHeight="1" x14ac:dyDescent="0.15">
      <c r="A11" s="83"/>
      <c r="B11" s="20"/>
      <c r="C11" s="21"/>
      <c r="D11" s="22"/>
      <c r="E11" s="85"/>
      <c r="F11" s="20"/>
      <c r="G11" s="21"/>
      <c r="H11" s="22"/>
      <c r="I11" s="85" t="s">
        <v>211</v>
      </c>
      <c r="J11" s="20" t="s">
        <v>32</v>
      </c>
      <c r="K11" s="21">
        <v>400</v>
      </c>
      <c r="L11" s="22"/>
      <c r="M11" s="95"/>
      <c r="N11" s="20"/>
      <c r="O11" s="20"/>
      <c r="P11" s="22"/>
      <c r="Q11" s="85"/>
      <c r="R11" s="20"/>
      <c r="S11" s="21"/>
      <c r="T11" s="22"/>
      <c r="U11" s="85"/>
      <c r="V11" s="20"/>
      <c r="W11" s="21"/>
      <c r="X11" s="22"/>
      <c r="Y11" s="117"/>
      <c r="Z11" s="20"/>
      <c r="AA11" s="21"/>
      <c r="AB11" s="22"/>
    </row>
    <row r="12" spans="1:30" s="3" customFormat="1" ht="15.95" customHeight="1" x14ac:dyDescent="0.15">
      <c r="A12" s="83" t="s">
        <v>175</v>
      </c>
      <c r="B12" s="20" t="s">
        <v>1402</v>
      </c>
      <c r="C12" s="21">
        <v>3000</v>
      </c>
      <c r="D12" s="22"/>
      <c r="E12" s="85" t="s">
        <v>194</v>
      </c>
      <c r="F12" s="20" t="s">
        <v>25</v>
      </c>
      <c r="G12" s="21">
        <v>400</v>
      </c>
      <c r="H12" s="22"/>
      <c r="I12" s="85"/>
      <c r="J12" s="20" t="s">
        <v>1403</v>
      </c>
      <c r="K12" s="21"/>
      <c r="L12" s="22"/>
      <c r="M12" s="85"/>
      <c r="N12" s="28" t="s">
        <v>1403</v>
      </c>
      <c r="O12" s="21"/>
      <c r="P12" s="22"/>
      <c r="Q12" s="85"/>
      <c r="R12" s="20" t="s">
        <v>1403</v>
      </c>
      <c r="S12" s="21"/>
      <c r="T12" s="22"/>
      <c r="U12" s="85" t="s">
        <v>222</v>
      </c>
      <c r="V12" s="20" t="s">
        <v>1403</v>
      </c>
      <c r="W12" s="21"/>
      <c r="X12" s="22"/>
      <c r="Y12" s="85"/>
      <c r="Z12" s="20"/>
      <c r="AA12" s="21"/>
      <c r="AB12" s="22"/>
      <c r="AC12" s="207"/>
    </row>
    <row r="13" spans="1:30" s="3" customFormat="1" ht="15.95" customHeight="1" x14ac:dyDescent="0.15">
      <c r="A13" s="83"/>
      <c r="B13" s="20"/>
      <c r="C13" s="21"/>
      <c r="D13" s="22"/>
      <c r="E13" s="85" t="s">
        <v>195</v>
      </c>
      <c r="F13" s="20" t="s">
        <v>30</v>
      </c>
      <c r="G13" s="21">
        <v>300</v>
      </c>
      <c r="H13" s="22"/>
      <c r="I13" s="85"/>
      <c r="J13" s="20"/>
      <c r="K13" s="21"/>
      <c r="L13" s="22"/>
      <c r="M13" s="85"/>
      <c r="N13" s="20"/>
      <c r="O13" s="21"/>
      <c r="P13" s="22"/>
      <c r="Q13" s="85"/>
      <c r="R13" s="20"/>
      <c r="S13" s="21"/>
      <c r="T13" s="22"/>
      <c r="U13" s="85"/>
      <c r="V13" s="20"/>
      <c r="W13" s="21"/>
      <c r="X13" s="22"/>
      <c r="Y13" s="85"/>
      <c r="Z13" s="20"/>
      <c r="AA13" s="21"/>
      <c r="AB13" s="22"/>
      <c r="AC13" s="205"/>
    </row>
    <row r="14" spans="1:30" s="3" customFormat="1" ht="15.95" customHeight="1" x14ac:dyDescent="0.15">
      <c r="A14" s="83" t="s">
        <v>176</v>
      </c>
      <c r="B14" s="20" t="s">
        <v>1074</v>
      </c>
      <c r="C14" s="21">
        <v>3250</v>
      </c>
      <c r="D14" s="22"/>
      <c r="E14" s="103" t="s">
        <v>196</v>
      </c>
      <c r="F14" s="20" t="s">
        <v>846</v>
      </c>
      <c r="G14" s="21">
        <v>210</v>
      </c>
      <c r="H14" s="22"/>
      <c r="I14" s="103" t="s">
        <v>212</v>
      </c>
      <c r="J14" s="20" t="s">
        <v>1074</v>
      </c>
      <c r="K14" s="21">
        <v>290</v>
      </c>
      <c r="L14" s="22"/>
      <c r="M14" s="103"/>
      <c r="N14" s="20" t="s">
        <v>1292</v>
      </c>
      <c r="O14" s="21"/>
      <c r="P14" s="22"/>
      <c r="Q14" s="103"/>
      <c r="R14" s="20" t="s">
        <v>1323</v>
      </c>
      <c r="S14" s="21"/>
      <c r="T14" s="22"/>
      <c r="U14" s="85" t="s">
        <v>223</v>
      </c>
      <c r="V14" s="20" t="s">
        <v>949</v>
      </c>
      <c r="W14" s="21"/>
      <c r="X14" s="22"/>
      <c r="Y14" s="85"/>
      <c r="Z14" s="20"/>
      <c r="AA14" s="21"/>
      <c r="AB14" s="22"/>
      <c r="AC14" s="207"/>
    </row>
    <row r="15" spans="1:30" s="3" customFormat="1" ht="15.95" customHeight="1" x14ac:dyDescent="0.15">
      <c r="A15" s="383"/>
      <c r="B15" s="38"/>
      <c r="C15" s="39"/>
      <c r="D15" s="40"/>
      <c r="E15" s="200"/>
      <c r="F15" s="38"/>
      <c r="G15" s="39"/>
      <c r="H15" s="40"/>
      <c r="I15" s="105" t="s">
        <v>246</v>
      </c>
      <c r="J15" s="55" t="s">
        <v>1095</v>
      </c>
      <c r="K15" s="62">
        <v>50</v>
      </c>
      <c r="L15" s="40"/>
      <c r="M15" s="200"/>
      <c r="N15" s="38" t="s">
        <v>1564</v>
      </c>
      <c r="O15" s="39"/>
      <c r="P15" s="40"/>
      <c r="Q15" s="200"/>
      <c r="R15" s="38" t="s">
        <v>1564</v>
      </c>
      <c r="S15" s="39"/>
      <c r="T15" s="40"/>
      <c r="U15" s="9"/>
      <c r="V15" s="38"/>
      <c r="W15" s="39"/>
      <c r="X15" s="40"/>
      <c r="Y15" s="9"/>
      <c r="Z15" s="38"/>
      <c r="AA15" s="39"/>
      <c r="AB15" s="40"/>
      <c r="AC15" s="207"/>
    </row>
    <row r="16" spans="1:30" s="3" customFormat="1" ht="15.95" customHeight="1" x14ac:dyDescent="0.15">
      <c r="A16" s="83" t="s">
        <v>177</v>
      </c>
      <c r="B16" s="41" t="s">
        <v>680</v>
      </c>
      <c r="C16" s="42">
        <v>2600</v>
      </c>
      <c r="D16" s="35"/>
      <c r="E16" s="85" t="s">
        <v>197</v>
      </c>
      <c r="F16" s="41" t="s">
        <v>754</v>
      </c>
      <c r="G16" s="42">
        <v>600</v>
      </c>
      <c r="H16" s="35"/>
      <c r="I16" s="117" t="s">
        <v>213</v>
      </c>
      <c r="J16" s="41" t="s">
        <v>680</v>
      </c>
      <c r="K16" s="42">
        <v>900</v>
      </c>
      <c r="L16" s="35"/>
      <c r="M16" s="117"/>
      <c r="N16" s="18" t="s">
        <v>1231</v>
      </c>
      <c r="O16" s="43"/>
      <c r="P16" s="35"/>
      <c r="Q16" s="117"/>
      <c r="R16" s="41" t="s">
        <v>1399</v>
      </c>
      <c r="S16" s="42"/>
      <c r="T16" s="35"/>
      <c r="U16" s="99" t="s">
        <v>224</v>
      </c>
      <c r="V16" s="41" t="s">
        <v>1399</v>
      </c>
      <c r="W16" s="42"/>
      <c r="X16" s="35"/>
      <c r="Y16" s="99"/>
      <c r="Z16" s="41" t="s">
        <v>1233</v>
      </c>
      <c r="AA16" s="42"/>
      <c r="AB16" s="35"/>
      <c r="AC16" s="207"/>
    </row>
    <row r="17" spans="1:30" s="3" customFormat="1" ht="15.95" customHeight="1" x14ac:dyDescent="0.15">
      <c r="A17" s="83"/>
      <c r="B17" s="20"/>
      <c r="C17" s="21"/>
      <c r="D17" s="22"/>
      <c r="E17" s="85"/>
      <c r="F17" s="20"/>
      <c r="G17" s="20"/>
      <c r="H17" s="22"/>
      <c r="I17" s="109"/>
      <c r="J17" s="20"/>
      <c r="K17" s="21"/>
      <c r="L17" s="22"/>
      <c r="M17" s="85"/>
      <c r="N17" s="20"/>
      <c r="O17" s="20"/>
      <c r="P17" s="22"/>
      <c r="Q17" s="85"/>
      <c r="R17" s="20"/>
      <c r="S17" s="21"/>
      <c r="T17" s="22"/>
      <c r="U17" s="85"/>
      <c r="V17" s="20"/>
      <c r="W17" s="21"/>
      <c r="X17" s="22"/>
      <c r="Y17" s="85"/>
      <c r="Z17" s="20" t="s">
        <v>1493</v>
      </c>
      <c r="AA17" s="21"/>
      <c r="AB17" s="22"/>
      <c r="AC17" s="207"/>
    </row>
    <row r="18" spans="1:30" s="3" customFormat="1" ht="15.95" customHeight="1" x14ac:dyDescent="0.15">
      <c r="A18" s="83"/>
      <c r="B18" s="20"/>
      <c r="C18" s="21"/>
      <c r="D18" s="22"/>
      <c r="E18" s="85" t="s">
        <v>198</v>
      </c>
      <c r="F18" s="20" t="s">
        <v>1225</v>
      </c>
      <c r="G18" s="21">
        <v>460</v>
      </c>
      <c r="H18" s="22"/>
      <c r="I18" s="85" t="s">
        <v>214</v>
      </c>
      <c r="J18" s="20" t="s">
        <v>683</v>
      </c>
      <c r="K18" s="21">
        <v>430</v>
      </c>
      <c r="L18" s="22"/>
      <c r="M18" s="85"/>
      <c r="N18" s="20" t="s">
        <v>685</v>
      </c>
      <c r="O18" s="21"/>
      <c r="P18" s="22"/>
      <c r="Q18" s="85"/>
      <c r="R18" s="20"/>
      <c r="S18" s="21"/>
      <c r="T18" s="22"/>
      <c r="U18" s="85"/>
      <c r="V18" s="20"/>
      <c r="W18" s="21"/>
      <c r="X18" s="22"/>
      <c r="Y18" s="85"/>
      <c r="Z18" s="20" t="s">
        <v>1494</v>
      </c>
      <c r="AA18" s="21"/>
      <c r="AB18" s="22"/>
      <c r="AC18" s="207"/>
    </row>
    <row r="19" spans="1:30" s="3" customFormat="1" ht="15.95" customHeight="1" x14ac:dyDescent="0.15">
      <c r="A19" s="83" t="s">
        <v>178</v>
      </c>
      <c r="B19" s="20" t="s">
        <v>1072</v>
      </c>
      <c r="C19" s="21">
        <v>3000</v>
      </c>
      <c r="D19" s="22"/>
      <c r="E19" s="85" t="s">
        <v>199</v>
      </c>
      <c r="F19" s="20" t="s">
        <v>1226</v>
      </c>
      <c r="G19" s="21">
        <v>730</v>
      </c>
      <c r="H19" s="22"/>
      <c r="I19" s="85" t="s">
        <v>215</v>
      </c>
      <c r="J19" s="20" t="s">
        <v>682</v>
      </c>
      <c r="K19" s="21">
        <v>460</v>
      </c>
      <c r="L19" s="22"/>
      <c r="M19" s="85"/>
      <c r="N19" s="20" t="s">
        <v>684</v>
      </c>
      <c r="O19" s="21"/>
      <c r="P19" s="22"/>
      <c r="Q19" s="85"/>
      <c r="R19" s="20" t="s">
        <v>1324</v>
      </c>
      <c r="S19" s="21"/>
      <c r="T19" s="22"/>
      <c r="U19" s="85" t="s">
        <v>225</v>
      </c>
      <c r="V19" s="20" t="s">
        <v>946</v>
      </c>
      <c r="W19" s="21"/>
      <c r="X19" s="22"/>
      <c r="Y19" s="85"/>
      <c r="Z19" s="20" t="s">
        <v>1477</v>
      </c>
      <c r="AA19" s="21"/>
      <c r="AB19" s="22"/>
      <c r="AC19" s="207"/>
    </row>
    <row r="20" spans="1:30" s="3" customFormat="1" ht="15.95" customHeight="1" x14ac:dyDescent="0.15">
      <c r="A20" s="83" t="s">
        <v>179</v>
      </c>
      <c r="B20" s="20" t="s">
        <v>1073</v>
      </c>
      <c r="C20" s="21">
        <v>3050</v>
      </c>
      <c r="D20" s="22"/>
      <c r="E20" s="85"/>
      <c r="F20" s="20"/>
      <c r="G20" s="21"/>
      <c r="H20" s="22"/>
      <c r="I20" s="85" t="s">
        <v>216</v>
      </c>
      <c r="J20" s="20" t="s">
        <v>681</v>
      </c>
      <c r="K20" s="21">
        <v>1090</v>
      </c>
      <c r="L20" s="22"/>
      <c r="M20" s="85"/>
      <c r="N20" s="20" t="s">
        <v>1230</v>
      </c>
      <c r="O20" s="21"/>
      <c r="P20" s="22"/>
      <c r="Q20" s="85"/>
      <c r="R20" s="20" t="s">
        <v>1325</v>
      </c>
      <c r="S20" s="21"/>
      <c r="T20" s="22"/>
      <c r="U20" s="85" t="s">
        <v>226</v>
      </c>
      <c r="V20" s="20" t="s">
        <v>947</v>
      </c>
      <c r="W20" s="21"/>
      <c r="X20" s="22"/>
      <c r="Y20" s="85"/>
      <c r="Z20" s="20"/>
      <c r="AA20" s="21"/>
      <c r="AB20" s="22"/>
      <c r="AC20" s="207"/>
    </row>
    <row r="21" spans="1:30" s="3" customFormat="1" ht="15.95" customHeight="1" x14ac:dyDescent="0.15">
      <c r="A21" s="83" t="s">
        <v>180</v>
      </c>
      <c r="B21" s="23" t="s">
        <v>1417</v>
      </c>
      <c r="C21" s="24">
        <v>2200</v>
      </c>
      <c r="D21" s="25"/>
      <c r="E21" s="87" t="s">
        <v>200</v>
      </c>
      <c r="F21" s="23" t="s">
        <v>604</v>
      </c>
      <c r="G21" s="24">
        <v>220</v>
      </c>
      <c r="H21" s="25"/>
      <c r="I21" s="87"/>
      <c r="J21" s="23"/>
      <c r="K21" s="24"/>
      <c r="L21" s="25"/>
      <c r="M21" s="87"/>
      <c r="N21" s="23" t="s">
        <v>1419</v>
      </c>
      <c r="O21" s="235"/>
      <c r="P21" s="25"/>
      <c r="Q21" s="87"/>
      <c r="R21" s="23" t="s">
        <v>1419</v>
      </c>
      <c r="S21" s="24"/>
      <c r="T21" s="25"/>
      <c r="U21" s="87" t="s">
        <v>227</v>
      </c>
      <c r="V21" s="23" t="s">
        <v>1418</v>
      </c>
      <c r="W21" s="24"/>
      <c r="X21" s="25"/>
      <c r="Y21" s="87"/>
      <c r="Z21" s="23"/>
      <c r="AA21" s="24"/>
      <c r="AB21" s="25"/>
      <c r="AC21" s="207"/>
    </row>
    <row r="22" spans="1:30" s="3" customFormat="1" ht="15.95" customHeight="1" x14ac:dyDescent="0.15">
      <c r="A22" s="89" t="s">
        <v>181</v>
      </c>
      <c r="B22" s="38" t="s">
        <v>885</v>
      </c>
      <c r="C22" s="39">
        <v>1300</v>
      </c>
      <c r="D22" s="40"/>
      <c r="E22" s="200" t="s">
        <v>201</v>
      </c>
      <c r="F22" s="38" t="s">
        <v>26</v>
      </c>
      <c r="G22" s="39">
        <v>400</v>
      </c>
      <c r="H22" s="40"/>
      <c r="I22" s="200" t="s">
        <v>217</v>
      </c>
      <c r="J22" s="38" t="s">
        <v>26</v>
      </c>
      <c r="K22" s="39">
        <v>200</v>
      </c>
      <c r="L22" s="40"/>
      <c r="M22" s="200"/>
      <c r="N22" s="38" t="s">
        <v>1326</v>
      </c>
      <c r="O22" s="237"/>
      <c r="P22" s="40"/>
      <c r="Q22" s="200"/>
      <c r="R22" s="38" t="s">
        <v>1326</v>
      </c>
      <c r="S22" s="39"/>
      <c r="T22" s="40"/>
      <c r="U22" s="202"/>
      <c r="V22" s="38" t="s">
        <v>1326</v>
      </c>
      <c r="W22" s="39"/>
      <c r="X22" s="40"/>
      <c r="Y22" s="200"/>
      <c r="Z22" s="38"/>
      <c r="AA22" s="237"/>
      <c r="AB22" s="40"/>
      <c r="AC22" s="207"/>
    </row>
    <row r="23" spans="1:30" s="3" customFormat="1" ht="15.95" customHeight="1" x14ac:dyDescent="0.15">
      <c r="A23" s="90" t="s">
        <v>182</v>
      </c>
      <c r="B23" s="28" t="s">
        <v>1284</v>
      </c>
      <c r="C23" s="29">
        <v>2900</v>
      </c>
      <c r="D23" s="30"/>
      <c r="E23" s="91" t="s">
        <v>202</v>
      </c>
      <c r="F23" s="28" t="s">
        <v>27</v>
      </c>
      <c r="G23" s="29">
        <v>470</v>
      </c>
      <c r="H23" s="30"/>
      <c r="I23" s="91"/>
      <c r="J23" s="20" t="s">
        <v>1327</v>
      </c>
      <c r="K23" s="29"/>
      <c r="L23" s="30"/>
      <c r="M23" s="91"/>
      <c r="N23" s="28" t="s">
        <v>1492</v>
      </c>
      <c r="O23" s="29"/>
      <c r="P23" s="30"/>
      <c r="Q23" s="91"/>
      <c r="R23" s="28" t="s">
        <v>1327</v>
      </c>
      <c r="S23" s="29"/>
      <c r="T23" s="30"/>
      <c r="U23" s="91"/>
      <c r="V23" s="28" t="s">
        <v>1287</v>
      </c>
      <c r="W23" s="29"/>
      <c r="X23" s="30"/>
      <c r="Y23" s="91"/>
      <c r="Z23" s="28"/>
      <c r="AA23" s="29"/>
      <c r="AB23" s="30"/>
      <c r="AC23" s="207"/>
    </row>
    <row r="24" spans="1:30" s="3" customFormat="1" ht="15.95" customHeight="1" x14ac:dyDescent="0.15">
      <c r="A24" s="83"/>
      <c r="B24" s="20"/>
      <c r="C24" s="21"/>
      <c r="D24" s="22"/>
      <c r="E24" s="85" t="s">
        <v>203</v>
      </c>
      <c r="F24" s="20" t="s">
        <v>31</v>
      </c>
      <c r="G24" s="21">
        <v>300</v>
      </c>
      <c r="H24" s="22"/>
      <c r="I24" s="85"/>
      <c r="J24" s="20"/>
      <c r="K24" s="204"/>
      <c r="L24" s="22"/>
      <c r="M24" s="85"/>
      <c r="N24" s="20"/>
      <c r="O24" s="204"/>
      <c r="P24" s="22"/>
      <c r="Q24" s="85"/>
      <c r="R24" s="20"/>
      <c r="S24" s="21"/>
      <c r="T24" s="22"/>
      <c r="U24" s="85"/>
      <c r="V24" s="20"/>
      <c r="W24" s="204"/>
      <c r="X24" s="22"/>
      <c r="Y24" s="85"/>
      <c r="Z24" s="20"/>
      <c r="AA24" s="204"/>
      <c r="AB24" s="22"/>
      <c r="AC24" s="207"/>
    </row>
    <row r="25" spans="1:30" s="3" customFormat="1" ht="15.95" customHeight="1" x14ac:dyDescent="0.15">
      <c r="A25" s="83" t="s">
        <v>183</v>
      </c>
      <c r="B25" s="20" t="s">
        <v>1285</v>
      </c>
      <c r="C25" s="21">
        <v>3190</v>
      </c>
      <c r="D25" s="22"/>
      <c r="E25" s="85" t="s">
        <v>204</v>
      </c>
      <c r="F25" s="20" t="s">
        <v>1224</v>
      </c>
      <c r="G25" s="21">
        <v>900</v>
      </c>
      <c r="H25" s="22"/>
      <c r="I25" s="85" t="s">
        <v>218</v>
      </c>
      <c r="J25" s="20" t="s">
        <v>1099</v>
      </c>
      <c r="K25" s="21">
        <v>930</v>
      </c>
      <c r="L25" s="22"/>
      <c r="M25" s="85"/>
      <c r="N25" s="20" t="s">
        <v>1238</v>
      </c>
      <c r="O25" s="21"/>
      <c r="P25" s="22"/>
      <c r="Q25" s="85"/>
      <c r="R25" s="20" t="s">
        <v>1286</v>
      </c>
      <c r="S25" s="21"/>
      <c r="T25" s="22"/>
      <c r="U25" s="85" t="s">
        <v>228</v>
      </c>
      <c r="V25" s="20" t="s">
        <v>1286</v>
      </c>
      <c r="W25" s="21"/>
      <c r="X25" s="22"/>
      <c r="Y25" s="85"/>
      <c r="Z25" s="20" t="s">
        <v>1234</v>
      </c>
      <c r="AA25" s="21"/>
      <c r="AB25" s="22"/>
      <c r="AC25" s="207"/>
    </row>
    <row r="26" spans="1:30" s="3" customFormat="1" ht="15.95" customHeight="1" x14ac:dyDescent="0.15">
      <c r="A26" s="86"/>
      <c r="B26" s="23"/>
      <c r="C26" s="24"/>
      <c r="D26" s="25"/>
      <c r="E26" s="87"/>
      <c r="F26" s="23"/>
      <c r="G26" s="24"/>
      <c r="H26" s="25"/>
      <c r="I26" s="87"/>
      <c r="J26" s="23"/>
      <c r="K26" s="24"/>
      <c r="L26" s="25"/>
      <c r="M26" s="87"/>
      <c r="N26" s="23"/>
      <c r="O26" s="24"/>
      <c r="P26" s="25"/>
      <c r="Q26" s="87"/>
      <c r="R26" s="23"/>
      <c r="S26" s="24"/>
      <c r="T26" s="25"/>
      <c r="U26" s="87"/>
      <c r="V26" s="23"/>
      <c r="W26" s="24"/>
      <c r="X26" s="25"/>
      <c r="Y26" s="87"/>
      <c r="Z26" s="23"/>
      <c r="AA26" s="24"/>
      <c r="AB26" s="25"/>
      <c r="AC26" s="207"/>
    </row>
    <row r="27" spans="1:30" s="3" customFormat="1" ht="15.95" customHeight="1" x14ac:dyDescent="0.15">
      <c r="A27" s="89" t="s">
        <v>184</v>
      </c>
      <c r="B27" s="38" t="s">
        <v>1100</v>
      </c>
      <c r="C27" s="39">
        <v>2300</v>
      </c>
      <c r="D27" s="40"/>
      <c r="E27" s="9" t="s">
        <v>205</v>
      </c>
      <c r="F27" s="38" t="s">
        <v>28</v>
      </c>
      <c r="G27" s="39">
        <v>270</v>
      </c>
      <c r="H27" s="40"/>
      <c r="I27" s="9" t="s">
        <v>219</v>
      </c>
      <c r="J27" s="38" t="s">
        <v>1100</v>
      </c>
      <c r="K27" s="39">
        <v>970</v>
      </c>
      <c r="L27" s="40"/>
      <c r="M27" s="9"/>
      <c r="N27" s="38" t="s">
        <v>1239</v>
      </c>
      <c r="O27" s="39"/>
      <c r="P27" s="40"/>
      <c r="Q27" s="9"/>
      <c r="R27" s="38" t="s">
        <v>948</v>
      </c>
      <c r="S27" s="39"/>
      <c r="T27" s="40"/>
      <c r="U27" s="9" t="s">
        <v>229</v>
      </c>
      <c r="V27" s="38" t="s">
        <v>948</v>
      </c>
      <c r="W27" s="39"/>
      <c r="X27" s="40"/>
      <c r="Y27" s="9"/>
      <c r="Z27" s="38" t="s">
        <v>1235</v>
      </c>
      <c r="AA27" s="39"/>
      <c r="AB27" s="40"/>
      <c r="AC27" s="207"/>
    </row>
    <row r="28" spans="1:30" ht="15.95" customHeight="1" x14ac:dyDescent="0.15">
      <c r="A28" s="276" t="s">
        <v>185</v>
      </c>
      <c r="B28" s="18" t="s">
        <v>876</v>
      </c>
      <c r="C28" s="43">
        <v>580</v>
      </c>
      <c r="D28" s="19"/>
      <c r="E28" s="276"/>
      <c r="F28" s="18"/>
      <c r="G28" s="43"/>
      <c r="H28" s="19"/>
      <c r="I28" s="276"/>
      <c r="J28" s="18"/>
      <c r="K28" s="43"/>
      <c r="L28" s="19"/>
      <c r="M28" s="276"/>
      <c r="N28" s="18"/>
      <c r="O28" s="43"/>
      <c r="P28" s="19"/>
      <c r="Q28" s="276"/>
      <c r="R28" s="18"/>
      <c r="S28" s="43"/>
      <c r="T28" s="19"/>
      <c r="U28" s="128"/>
      <c r="V28" s="18"/>
      <c r="W28" s="43"/>
      <c r="X28" s="19"/>
      <c r="Y28" s="276"/>
      <c r="Z28" s="18"/>
      <c r="AA28" s="43"/>
      <c r="AB28" s="19"/>
      <c r="AD28" s="80"/>
    </row>
    <row r="29" spans="1:30" ht="15.95" customHeight="1" x14ac:dyDescent="0.15">
      <c r="A29" s="266"/>
      <c r="B29" s="47"/>
      <c r="C29" s="48"/>
      <c r="D29" s="34"/>
      <c r="E29" s="267"/>
      <c r="F29" s="47"/>
      <c r="G29" s="48"/>
      <c r="H29" s="34"/>
      <c r="I29" s="267"/>
      <c r="J29" s="47"/>
      <c r="K29" s="48"/>
      <c r="L29" s="34"/>
      <c r="M29" s="267"/>
      <c r="N29" s="47"/>
      <c r="O29" s="48"/>
      <c r="P29" s="34"/>
      <c r="Q29" s="267"/>
      <c r="R29" s="47"/>
      <c r="S29" s="48"/>
      <c r="T29" s="34"/>
      <c r="U29" s="116"/>
      <c r="V29" s="47"/>
      <c r="W29" s="48"/>
      <c r="X29" s="34"/>
      <c r="Y29" s="267"/>
      <c r="Z29" s="47"/>
      <c r="AA29" s="48"/>
      <c r="AB29" s="34"/>
      <c r="AC29" s="2"/>
      <c r="AD29" s="80"/>
    </row>
    <row r="30" spans="1:30" ht="15.95" customHeight="1" x14ac:dyDescent="0.15">
      <c r="A30" s="103" t="s">
        <v>186</v>
      </c>
      <c r="B30" s="20" t="s">
        <v>1075</v>
      </c>
      <c r="C30" s="21">
        <v>90</v>
      </c>
      <c r="D30" s="249"/>
      <c r="E30" s="103"/>
      <c r="F30" s="20"/>
      <c r="G30" s="21"/>
      <c r="H30" s="249"/>
      <c r="I30" s="103"/>
      <c r="J30" s="20"/>
      <c r="K30" s="21"/>
      <c r="L30" s="249"/>
      <c r="M30" s="103"/>
      <c r="N30" s="20"/>
      <c r="O30" s="21"/>
      <c r="P30" s="249"/>
      <c r="Q30" s="103"/>
      <c r="R30" s="20"/>
      <c r="S30" s="21"/>
      <c r="T30" s="249"/>
      <c r="U30" s="83"/>
      <c r="V30" s="20"/>
      <c r="W30" s="21"/>
      <c r="X30" s="22"/>
      <c r="Y30" s="103"/>
      <c r="Z30" s="20"/>
      <c r="AA30" s="37"/>
      <c r="AB30" s="22"/>
      <c r="AC30" s="2"/>
      <c r="AD30" s="80"/>
    </row>
    <row r="31" spans="1:30" ht="15.95" customHeight="1" x14ac:dyDescent="0.15">
      <c r="A31" s="103" t="s">
        <v>187</v>
      </c>
      <c r="B31" s="20" t="s">
        <v>1076</v>
      </c>
      <c r="C31" s="21">
        <v>80</v>
      </c>
      <c r="D31" s="249"/>
      <c r="E31" s="103"/>
      <c r="F31" s="20"/>
      <c r="G31" s="21"/>
      <c r="H31" s="249"/>
      <c r="I31" s="103"/>
      <c r="J31" s="20"/>
      <c r="K31" s="21"/>
      <c r="L31" s="249"/>
      <c r="M31" s="103"/>
      <c r="N31" s="20"/>
      <c r="O31" s="21"/>
      <c r="P31" s="249"/>
      <c r="Q31" s="103"/>
      <c r="R31" s="20"/>
      <c r="S31" s="21"/>
      <c r="T31" s="249"/>
      <c r="U31" s="83"/>
      <c r="V31" s="20"/>
      <c r="W31" s="21"/>
      <c r="X31" s="22"/>
      <c r="Y31" s="103"/>
      <c r="Z31" s="20"/>
      <c r="AA31" s="37"/>
      <c r="AB31" s="22"/>
      <c r="AC31" s="2"/>
      <c r="AD31" s="80"/>
    </row>
    <row r="32" spans="1:30" ht="15.95" customHeight="1" x14ac:dyDescent="0.15">
      <c r="A32" s="268" t="s">
        <v>188</v>
      </c>
      <c r="B32" s="55" t="s">
        <v>1077</v>
      </c>
      <c r="C32" s="62">
        <v>140</v>
      </c>
      <c r="D32" s="248"/>
      <c r="E32" s="268"/>
      <c r="F32" s="55"/>
      <c r="G32" s="62"/>
      <c r="H32" s="248"/>
      <c r="I32" s="268"/>
      <c r="J32" s="55"/>
      <c r="K32" s="62"/>
      <c r="L32" s="248"/>
      <c r="M32" s="268"/>
      <c r="N32" s="55"/>
      <c r="O32" s="62"/>
      <c r="P32" s="248"/>
      <c r="Q32" s="268"/>
      <c r="R32" s="55"/>
      <c r="S32" s="62"/>
      <c r="T32" s="248"/>
      <c r="U32" s="105"/>
      <c r="V32" s="55"/>
      <c r="W32" s="62"/>
      <c r="X32" s="50"/>
      <c r="Y32" s="268"/>
      <c r="Z32" s="55"/>
      <c r="AA32" s="269"/>
      <c r="AB32" s="50"/>
      <c r="AC32" s="2"/>
      <c r="AD32" s="80"/>
    </row>
    <row r="33" spans="1:29" s="5" customFormat="1" ht="15.95" customHeight="1" x14ac:dyDescent="0.15">
      <c r="A33" s="90" t="s">
        <v>189</v>
      </c>
      <c r="B33" s="28" t="s">
        <v>1171</v>
      </c>
      <c r="C33" s="29">
        <v>370</v>
      </c>
      <c r="D33" s="30"/>
      <c r="E33" s="91" t="s">
        <v>206</v>
      </c>
      <c r="F33" s="28" t="s">
        <v>10</v>
      </c>
      <c r="G33" s="92">
        <v>60</v>
      </c>
      <c r="H33" s="30"/>
      <c r="I33" s="91"/>
      <c r="J33" s="28" t="s">
        <v>1328</v>
      </c>
      <c r="K33" s="92"/>
      <c r="L33" s="30"/>
      <c r="M33" s="91"/>
      <c r="N33" s="28" t="s">
        <v>1328</v>
      </c>
      <c r="O33" s="92"/>
      <c r="P33" s="30"/>
      <c r="Q33" s="91"/>
      <c r="R33" s="28" t="s">
        <v>1328</v>
      </c>
      <c r="S33" s="92"/>
      <c r="T33" s="30"/>
      <c r="U33" s="91"/>
      <c r="V33" s="28" t="s">
        <v>1328</v>
      </c>
      <c r="W33" s="92"/>
      <c r="X33" s="30"/>
      <c r="Y33" s="91"/>
      <c r="Z33" s="28"/>
      <c r="AA33" s="92"/>
      <c r="AB33" s="30"/>
      <c r="AC33" s="207"/>
    </row>
    <row r="34" spans="1:29" ht="15.95" customHeight="1" x14ac:dyDescent="0.15">
      <c r="A34" s="86" t="s">
        <v>190</v>
      </c>
      <c r="B34" s="20" t="s">
        <v>1172</v>
      </c>
      <c r="C34" s="21">
        <v>190</v>
      </c>
      <c r="D34" s="40"/>
      <c r="E34" s="87" t="s">
        <v>207</v>
      </c>
      <c r="F34" s="20" t="s">
        <v>1197</v>
      </c>
      <c r="G34" s="88">
        <v>30</v>
      </c>
      <c r="H34" s="40"/>
      <c r="I34" s="87"/>
      <c r="J34" s="23" t="s">
        <v>1329</v>
      </c>
      <c r="K34" s="88"/>
      <c r="L34" s="40"/>
      <c r="M34" s="87"/>
      <c r="N34" s="23" t="s">
        <v>1329</v>
      </c>
      <c r="O34" s="84"/>
      <c r="P34" s="40"/>
      <c r="Q34" s="87"/>
      <c r="R34" s="23" t="s">
        <v>1329</v>
      </c>
      <c r="S34" s="84"/>
      <c r="T34" s="40"/>
      <c r="U34" s="87"/>
      <c r="V34" s="23" t="s">
        <v>1329</v>
      </c>
      <c r="W34" s="84"/>
      <c r="X34" s="40"/>
      <c r="Y34" s="87"/>
      <c r="Z34" s="23"/>
      <c r="AA34" s="84"/>
      <c r="AB34" s="40"/>
    </row>
    <row r="35" spans="1:29" ht="15.95" customHeight="1" x14ac:dyDescent="0.15">
      <c r="A35" s="10"/>
      <c r="B35" s="122" t="s">
        <v>16</v>
      </c>
      <c r="C35" s="45">
        <f>SUM(C7:C34)</f>
        <v>37240</v>
      </c>
      <c r="D35" s="186">
        <f>SUM(D7:D34)</f>
        <v>0</v>
      </c>
      <c r="E35" s="10"/>
      <c r="F35" s="7" t="s">
        <v>16</v>
      </c>
      <c r="G35" s="45">
        <f>SUM(G7:G34)</f>
        <v>6390</v>
      </c>
      <c r="H35" s="186">
        <f>SUM(H7:H34)</f>
        <v>0</v>
      </c>
      <c r="I35" s="10"/>
      <c r="J35" s="7" t="s">
        <v>16</v>
      </c>
      <c r="K35" s="45">
        <f>SUM(K7:K34)</f>
        <v>8500</v>
      </c>
      <c r="L35" s="186">
        <f>SUM(L7:L34)</f>
        <v>0</v>
      </c>
      <c r="M35" s="10"/>
      <c r="N35" s="7"/>
      <c r="O35" s="45"/>
      <c r="P35" s="186"/>
      <c r="Q35" s="10"/>
      <c r="R35" s="7"/>
      <c r="S35" s="45"/>
      <c r="T35" s="186"/>
      <c r="U35" s="10"/>
      <c r="V35" s="7"/>
      <c r="W35" s="45"/>
      <c r="X35" s="186"/>
      <c r="Y35" s="10"/>
      <c r="Z35" s="7"/>
      <c r="AA35" s="45"/>
      <c r="AB35" s="27"/>
    </row>
    <row r="36" spans="1:29" ht="15.95" customHeight="1" x14ac:dyDescent="0.15">
      <c r="B36" s="5" t="s">
        <v>871</v>
      </c>
      <c r="D36" s="36"/>
      <c r="E36" s="5" t="s">
        <v>1229</v>
      </c>
      <c r="H36" s="36"/>
      <c r="L36" s="36"/>
      <c r="M36" s="5"/>
      <c r="O36" s="5" t="s">
        <v>1565</v>
      </c>
      <c r="P36" s="31"/>
      <c r="Q36" s="5"/>
      <c r="S36" s="93"/>
      <c r="T36" s="31"/>
      <c r="X36" s="31"/>
      <c r="AA36" s="94"/>
      <c r="AB36" s="160" t="s">
        <v>1468</v>
      </c>
    </row>
    <row r="37" spans="1:29" ht="15.95" customHeight="1" x14ac:dyDescent="0.15">
      <c r="E37" s="5" t="s">
        <v>1603</v>
      </c>
      <c r="O37" s="421" t="s">
        <v>1604</v>
      </c>
    </row>
    <row r="38" spans="1:29" ht="15.95" customHeight="1" x14ac:dyDescent="0.15">
      <c r="E38" s="5" t="s">
        <v>1300</v>
      </c>
      <c r="O38" s="421" t="s">
        <v>1605</v>
      </c>
    </row>
    <row r="39" spans="1:29" ht="15.95" customHeight="1" x14ac:dyDescent="0.15">
      <c r="E39" s="5"/>
    </row>
  </sheetData>
  <sheetProtection algorithmName="SHA-512" hashValue="LbrVDLNIUMjuwheI/UgpEU1O4FIdtjTV1R/fNVUFY1oQg/rJa6qXChibAJ49zPY9PWDJRT40kF0ReFjBTFPDyg==" saltValue="i7Ruw8alddKtN9F0aoIAJ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9"/>
  <sheetViews>
    <sheetView workbookViewId="0">
      <selection activeCell="D7" sqref="D7"/>
    </sheetView>
  </sheetViews>
  <sheetFormatPr defaultColWidth="9" defaultRowHeight="15" customHeight="1" x14ac:dyDescent="0.15"/>
  <cols>
    <col min="1" max="1" width="3.125" style="78" customWidth="1"/>
    <col min="2" max="2" width="7.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7" customWidth="1"/>
    <col min="30" max="16384" width="9" style="2"/>
  </cols>
  <sheetData>
    <row r="1" spans="1:30" ht="15" customHeight="1" x14ac:dyDescent="0.15">
      <c r="AB1" s="256" t="str">
        <f>中区南区!AB1</f>
        <v>2023年12月</v>
      </c>
      <c r="AC1" s="206"/>
    </row>
    <row r="2" spans="1:30" ht="15" customHeight="1" x14ac:dyDescent="0.15">
      <c r="AB2" s="149" t="str">
        <f>中区南区!AB2</f>
        <v>広島県部数表</v>
      </c>
      <c r="AC2" s="206"/>
    </row>
    <row r="3" spans="1:30" ht="15" customHeight="1" x14ac:dyDescent="0.15">
      <c r="AB3" s="150" t="s">
        <v>662</v>
      </c>
      <c r="AC3" s="206"/>
    </row>
    <row r="4" spans="1:30" ht="5.0999999999999996" customHeight="1" x14ac:dyDescent="0.15">
      <c r="AC4" s="206"/>
    </row>
    <row r="5" spans="1:30" ht="15.95" customHeight="1" x14ac:dyDescent="0.15">
      <c r="A5" s="79"/>
      <c r="B5" s="114" t="s">
        <v>1264</v>
      </c>
      <c r="C5" s="16" t="s">
        <v>781</v>
      </c>
      <c r="D5" s="17" t="s">
        <v>782</v>
      </c>
      <c r="E5" s="79"/>
      <c r="F5" s="114" t="s">
        <v>783</v>
      </c>
      <c r="G5" s="16" t="s">
        <v>781</v>
      </c>
      <c r="H5" s="17" t="s">
        <v>782</v>
      </c>
      <c r="I5" s="79"/>
      <c r="J5" s="114" t="s">
        <v>784</v>
      </c>
      <c r="K5" s="16" t="s">
        <v>781</v>
      </c>
      <c r="L5" s="17" t="s">
        <v>782</v>
      </c>
      <c r="M5" s="79"/>
      <c r="N5" s="114" t="s">
        <v>785</v>
      </c>
      <c r="O5" s="16" t="s">
        <v>781</v>
      </c>
      <c r="P5" s="17" t="s">
        <v>782</v>
      </c>
      <c r="Q5" s="79"/>
      <c r="R5" s="114" t="s">
        <v>5</v>
      </c>
      <c r="S5" s="16" t="s">
        <v>781</v>
      </c>
      <c r="T5" s="17" t="s">
        <v>782</v>
      </c>
      <c r="U5" s="79"/>
      <c r="V5" s="114"/>
      <c r="W5" s="16"/>
      <c r="X5" s="17"/>
      <c r="Y5" s="79"/>
      <c r="Z5" s="114" t="s">
        <v>787</v>
      </c>
      <c r="AA5" s="16" t="s">
        <v>781</v>
      </c>
      <c r="AB5" s="17" t="s">
        <v>782</v>
      </c>
      <c r="AC5" s="147">
        <v>7</v>
      </c>
      <c r="AD5" s="80"/>
    </row>
    <row r="6" spans="1:30" ht="15.95" customHeight="1" x14ac:dyDescent="0.15">
      <c r="A6" s="106"/>
      <c r="B6" s="308" t="s">
        <v>1251</v>
      </c>
      <c r="C6" s="135"/>
      <c r="D6" s="127"/>
      <c r="E6" s="128"/>
      <c r="F6" s="141"/>
      <c r="G6" s="135"/>
      <c r="H6" s="127"/>
      <c r="I6" s="128"/>
      <c r="J6" s="141"/>
      <c r="K6" s="126" t="s">
        <v>1252</v>
      </c>
      <c r="L6" s="155">
        <f>C22+G22+K22+O22+S22+W22+AA22</f>
        <v>5190</v>
      </c>
      <c r="M6" s="128"/>
      <c r="N6" s="141"/>
      <c r="O6" s="126" t="s">
        <v>1253</v>
      </c>
      <c r="P6" s="259">
        <f>D22+H22+L22+P22+T22+X22+AB22</f>
        <v>0</v>
      </c>
      <c r="Q6" s="134"/>
      <c r="R6" s="140"/>
      <c r="S6" s="137"/>
      <c r="T6" s="137"/>
      <c r="U6" s="271"/>
      <c r="V6" s="272"/>
      <c r="W6" s="272"/>
      <c r="X6" s="273"/>
      <c r="Y6" s="132"/>
      <c r="Z6" s="274"/>
      <c r="AA6" s="272"/>
      <c r="AB6" s="275"/>
      <c r="AC6" s="2"/>
      <c r="AD6" s="80"/>
    </row>
    <row r="7" spans="1:30" s="3" customFormat="1" ht="15.95" customHeight="1" x14ac:dyDescent="0.15">
      <c r="A7" s="83" t="s">
        <v>230</v>
      </c>
      <c r="B7" s="20" t="s">
        <v>1080</v>
      </c>
      <c r="C7" s="21">
        <v>280</v>
      </c>
      <c r="D7" s="22"/>
      <c r="E7" s="85"/>
      <c r="F7" s="20"/>
      <c r="G7" s="21"/>
      <c r="H7" s="22"/>
      <c r="I7" s="83"/>
      <c r="J7" s="20"/>
      <c r="K7" s="21"/>
      <c r="L7" s="22"/>
      <c r="M7" s="85"/>
      <c r="N7" s="20"/>
      <c r="O7" s="21"/>
      <c r="P7" s="22"/>
      <c r="Q7" s="85"/>
      <c r="R7" s="20"/>
      <c r="S7" s="21"/>
      <c r="T7" s="22"/>
      <c r="U7" s="85"/>
      <c r="V7" s="20"/>
      <c r="W7" s="21"/>
      <c r="X7" s="22"/>
      <c r="Y7" s="83"/>
      <c r="Z7" s="20"/>
      <c r="AA7" s="21"/>
      <c r="AB7" s="22"/>
      <c r="AC7" s="205" t="s">
        <v>1250</v>
      </c>
    </row>
    <row r="8" spans="1:30" s="3" customFormat="1" ht="15.95" customHeight="1" x14ac:dyDescent="0.15">
      <c r="A8" s="83" t="s">
        <v>231</v>
      </c>
      <c r="B8" s="20" t="s">
        <v>1081</v>
      </c>
      <c r="C8" s="21">
        <v>70</v>
      </c>
      <c r="D8" s="22"/>
      <c r="E8" s="85"/>
      <c r="F8" s="20"/>
      <c r="G8" s="37"/>
      <c r="H8" s="22"/>
      <c r="I8" s="83"/>
      <c r="J8" s="20"/>
      <c r="K8" s="21"/>
      <c r="L8" s="22"/>
      <c r="M8" s="85"/>
      <c r="N8" s="20"/>
      <c r="O8" s="21"/>
      <c r="P8" s="22"/>
      <c r="Q8" s="85"/>
      <c r="R8" s="20"/>
      <c r="S8" s="21"/>
      <c r="T8" s="22"/>
      <c r="U8" s="85"/>
      <c r="V8" s="20"/>
      <c r="W8" s="21"/>
      <c r="X8" s="22"/>
      <c r="Y8" s="83"/>
      <c r="Z8" s="20"/>
      <c r="AA8" s="21"/>
      <c r="AB8" s="22"/>
      <c r="AC8" s="205" t="s">
        <v>873</v>
      </c>
    </row>
    <row r="9" spans="1:30" ht="15.95" customHeight="1" x14ac:dyDescent="0.15">
      <c r="A9" s="83" t="s">
        <v>232</v>
      </c>
      <c r="B9" s="20" t="s">
        <v>1082</v>
      </c>
      <c r="C9" s="21">
        <v>180</v>
      </c>
      <c r="D9" s="22"/>
      <c r="E9" s="85"/>
      <c r="F9" s="20"/>
      <c r="G9" s="21"/>
      <c r="H9" s="22"/>
      <c r="I9" s="83"/>
      <c r="J9" s="20"/>
      <c r="K9" s="21"/>
      <c r="L9" s="22"/>
      <c r="M9" s="85"/>
      <c r="N9" s="20"/>
      <c r="O9" s="21"/>
      <c r="P9" s="22"/>
      <c r="Q9" s="85"/>
      <c r="R9" s="20"/>
      <c r="S9" s="21"/>
      <c r="T9" s="22"/>
      <c r="U9" s="85"/>
      <c r="V9" s="20"/>
      <c r="W9" s="21"/>
      <c r="X9" s="22"/>
      <c r="Y9" s="83"/>
      <c r="Z9" s="20"/>
      <c r="AA9" s="21"/>
      <c r="AB9" s="22"/>
      <c r="AC9" s="205" t="s">
        <v>951</v>
      </c>
    </row>
    <row r="10" spans="1:30" s="3" customFormat="1" ht="15.95" customHeight="1" x14ac:dyDescent="0.15">
      <c r="A10" s="83" t="s">
        <v>233</v>
      </c>
      <c r="B10" s="312" t="s">
        <v>1083</v>
      </c>
      <c r="C10" s="21">
        <v>130</v>
      </c>
      <c r="D10" s="22"/>
      <c r="E10" s="85"/>
      <c r="F10" s="20"/>
      <c r="G10" s="21"/>
      <c r="H10" s="22"/>
      <c r="I10" s="83"/>
      <c r="J10" s="20"/>
      <c r="K10" s="21"/>
      <c r="L10" s="22"/>
      <c r="M10" s="85"/>
      <c r="N10" s="20"/>
      <c r="O10" s="21"/>
      <c r="P10" s="22"/>
      <c r="Q10" s="85"/>
      <c r="R10" s="20"/>
      <c r="S10" s="21"/>
      <c r="T10" s="22"/>
      <c r="U10" s="85"/>
      <c r="V10" s="20"/>
      <c r="W10" s="21"/>
      <c r="X10" s="22"/>
      <c r="Y10" s="83"/>
      <c r="Z10" s="20"/>
      <c r="AA10" s="21"/>
      <c r="AB10" s="22"/>
      <c r="AC10" s="205" t="s">
        <v>884</v>
      </c>
    </row>
    <row r="11" spans="1:30" s="3" customFormat="1" ht="15.95" customHeight="1" x14ac:dyDescent="0.15">
      <c r="A11" s="83" t="s">
        <v>234</v>
      </c>
      <c r="B11" s="20" t="s">
        <v>1084</v>
      </c>
      <c r="C11" s="37">
        <v>400</v>
      </c>
      <c r="D11" s="22"/>
      <c r="E11" s="95"/>
      <c r="F11" s="20"/>
      <c r="G11" s="37"/>
      <c r="H11" s="22"/>
      <c r="I11" s="103"/>
      <c r="J11" s="20"/>
      <c r="K11" s="37"/>
      <c r="L11" s="22"/>
      <c r="M11" s="95"/>
      <c r="N11" s="20"/>
      <c r="O11" s="37"/>
      <c r="P11" s="22"/>
      <c r="Q11" s="85"/>
      <c r="R11" s="20"/>
      <c r="S11" s="37"/>
      <c r="T11" s="22"/>
      <c r="U11" s="85"/>
      <c r="V11" s="20"/>
      <c r="W11" s="37"/>
      <c r="X11" s="22"/>
      <c r="Y11" s="83"/>
      <c r="Z11" s="20"/>
      <c r="AA11" s="37"/>
      <c r="AB11" s="22"/>
    </row>
    <row r="12" spans="1:30" s="3" customFormat="1" ht="15.95" customHeight="1" x14ac:dyDescent="0.15">
      <c r="A12" s="83" t="s">
        <v>235</v>
      </c>
      <c r="B12" s="20" t="s">
        <v>1085</v>
      </c>
      <c r="C12" s="21">
        <v>450</v>
      </c>
      <c r="D12" s="22"/>
      <c r="E12" s="85"/>
      <c r="F12" s="20"/>
      <c r="G12" s="21"/>
      <c r="H12" s="22"/>
      <c r="I12" s="83"/>
      <c r="J12" s="20"/>
      <c r="K12" s="21"/>
      <c r="L12" s="22"/>
      <c r="M12" s="85"/>
      <c r="N12" s="20"/>
      <c r="O12" s="21"/>
      <c r="P12" s="22"/>
      <c r="Q12" s="85"/>
      <c r="R12" s="20"/>
      <c r="S12" s="21"/>
      <c r="T12" s="22"/>
      <c r="U12" s="85"/>
      <c r="V12" s="20"/>
      <c r="W12" s="21"/>
      <c r="X12" s="22"/>
      <c r="Y12" s="83"/>
      <c r="Z12" s="20"/>
      <c r="AA12" s="21"/>
      <c r="AB12" s="22"/>
      <c r="AC12" s="205" t="s">
        <v>421</v>
      </c>
    </row>
    <row r="13" spans="1:30" s="3" customFormat="1" ht="15.95" customHeight="1" x14ac:dyDescent="0.15">
      <c r="A13" s="83" t="s">
        <v>236</v>
      </c>
      <c r="B13" s="20" t="s">
        <v>1086</v>
      </c>
      <c r="C13" s="21">
        <v>230</v>
      </c>
      <c r="D13" s="22"/>
      <c r="E13" s="85"/>
      <c r="F13" s="20"/>
      <c r="G13" s="21"/>
      <c r="H13" s="22"/>
      <c r="I13" s="83"/>
      <c r="J13" s="20"/>
      <c r="K13" s="21"/>
      <c r="L13" s="22"/>
      <c r="M13" s="85"/>
      <c r="N13" s="20"/>
      <c r="O13" s="21"/>
      <c r="P13" s="22"/>
      <c r="Q13" s="85"/>
      <c r="R13" s="20"/>
      <c r="S13" s="21"/>
      <c r="T13" s="22"/>
      <c r="U13" s="85"/>
      <c r="V13" s="20"/>
      <c r="W13" s="21"/>
      <c r="X13" s="22"/>
      <c r="Y13" s="83"/>
      <c r="Z13" s="20"/>
      <c r="AA13" s="21"/>
      <c r="AB13" s="22"/>
      <c r="AC13" s="207" t="s">
        <v>884</v>
      </c>
    </row>
    <row r="14" spans="1:30" ht="15.95" customHeight="1" x14ac:dyDescent="0.15">
      <c r="A14" s="83" t="s">
        <v>237</v>
      </c>
      <c r="B14" s="20" t="s">
        <v>1087</v>
      </c>
      <c r="C14" s="21">
        <v>400</v>
      </c>
      <c r="D14" s="22"/>
      <c r="E14" s="85"/>
      <c r="F14" s="20"/>
      <c r="G14" s="21"/>
      <c r="H14" s="22"/>
      <c r="I14" s="83"/>
      <c r="J14" s="20"/>
      <c r="K14" s="21"/>
      <c r="L14" s="22"/>
      <c r="M14" s="85"/>
      <c r="N14" s="20"/>
      <c r="O14" s="21"/>
      <c r="P14" s="22"/>
      <c r="Q14" s="85"/>
      <c r="R14" s="20"/>
      <c r="S14" s="21"/>
      <c r="T14" s="22"/>
      <c r="U14" s="85"/>
      <c r="V14" s="20"/>
      <c r="W14" s="21"/>
      <c r="X14" s="22"/>
      <c r="Y14" s="83"/>
      <c r="Z14" s="20"/>
      <c r="AA14" s="21"/>
      <c r="AB14" s="22"/>
      <c r="AC14" s="207">
        <v>2</v>
      </c>
    </row>
    <row r="15" spans="1:30" s="3" customFormat="1" ht="15.95" customHeight="1" x14ac:dyDescent="0.15">
      <c r="A15" s="83" t="s">
        <v>238</v>
      </c>
      <c r="B15" s="20" t="s">
        <v>1088</v>
      </c>
      <c r="C15" s="21">
        <v>250</v>
      </c>
      <c r="D15" s="22"/>
      <c r="E15" s="85"/>
      <c r="F15" s="20"/>
      <c r="G15" s="21"/>
      <c r="H15" s="22"/>
      <c r="I15" s="83"/>
      <c r="J15" s="20"/>
      <c r="K15" s="21"/>
      <c r="L15" s="22"/>
      <c r="M15" s="85"/>
      <c r="N15" s="20"/>
      <c r="O15" s="21"/>
      <c r="P15" s="22"/>
      <c r="Q15" s="85"/>
      <c r="R15" s="20"/>
      <c r="S15" s="21"/>
      <c r="T15" s="22"/>
      <c r="U15" s="85"/>
      <c r="V15" s="20"/>
      <c r="W15" s="21"/>
      <c r="X15" s="22"/>
      <c r="Y15" s="83"/>
      <c r="Z15" s="20"/>
      <c r="AA15" s="21"/>
      <c r="AB15" s="22"/>
      <c r="AC15" s="205"/>
    </row>
    <row r="16" spans="1:30" s="3" customFormat="1" ht="15.95" customHeight="1" x14ac:dyDescent="0.15">
      <c r="A16" s="83" t="s">
        <v>239</v>
      </c>
      <c r="B16" s="20" t="s">
        <v>1089</v>
      </c>
      <c r="C16" s="21">
        <v>180</v>
      </c>
      <c r="D16" s="22"/>
      <c r="E16" s="85"/>
      <c r="F16" s="20"/>
      <c r="G16" s="21"/>
      <c r="H16" s="22"/>
      <c r="I16" s="83"/>
      <c r="J16" s="20"/>
      <c r="K16" s="21"/>
      <c r="L16" s="22"/>
      <c r="M16" s="85"/>
      <c r="N16" s="20"/>
      <c r="O16" s="21"/>
      <c r="P16" s="22"/>
      <c r="Q16" s="85"/>
      <c r="R16" s="20"/>
      <c r="S16" s="21"/>
      <c r="T16" s="22"/>
      <c r="U16" s="85"/>
      <c r="V16" s="20"/>
      <c r="W16" s="21"/>
      <c r="X16" s="22"/>
      <c r="Y16" s="83"/>
      <c r="Z16" s="20"/>
      <c r="AA16" s="21"/>
      <c r="AB16" s="22"/>
      <c r="AC16" s="207"/>
    </row>
    <row r="17" spans="1:30" s="3" customFormat="1" ht="15.95" customHeight="1" x14ac:dyDescent="0.15">
      <c r="A17" s="83" t="s">
        <v>240</v>
      </c>
      <c r="B17" s="20" t="s">
        <v>1090</v>
      </c>
      <c r="C17" s="21">
        <v>560</v>
      </c>
      <c r="D17" s="22"/>
      <c r="E17" s="85"/>
      <c r="F17" s="20"/>
      <c r="G17" s="21"/>
      <c r="H17" s="22"/>
      <c r="I17" s="83"/>
      <c r="J17" s="20"/>
      <c r="K17" s="21"/>
      <c r="L17" s="22"/>
      <c r="M17" s="85"/>
      <c r="N17" s="20"/>
      <c r="O17" s="21"/>
      <c r="P17" s="22"/>
      <c r="Q17" s="85"/>
      <c r="R17" s="20"/>
      <c r="S17" s="21"/>
      <c r="T17" s="22"/>
      <c r="U17" s="85"/>
      <c r="V17" s="20"/>
      <c r="W17" s="21"/>
      <c r="X17" s="22"/>
      <c r="Y17" s="83"/>
      <c r="Z17" s="20"/>
      <c r="AA17" s="21"/>
      <c r="AB17" s="22"/>
      <c r="AC17" s="207"/>
    </row>
    <row r="18" spans="1:30" s="3" customFormat="1" ht="15.95" customHeight="1" x14ac:dyDescent="0.15">
      <c r="A18" s="83" t="s">
        <v>241</v>
      </c>
      <c r="B18" s="20" t="s">
        <v>1091</v>
      </c>
      <c r="C18" s="37">
        <v>140</v>
      </c>
      <c r="D18" s="22"/>
      <c r="E18" s="95"/>
      <c r="F18" s="20"/>
      <c r="G18" s="37"/>
      <c r="H18" s="22"/>
      <c r="I18" s="103"/>
      <c r="J18" s="20"/>
      <c r="K18" s="37"/>
      <c r="L18" s="22"/>
      <c r="M18" s="95"/>
      <c r="N18" s="20"/>
      <c r="O18" s="37"/>
      <c r="P18" s="22"/>
      <c r="Q18" s="95"/>
      <c r="R18" s="20"/>
      <c r="S18" s="37"/>
      <c r="T18" s="22"/>
      <c r="U18" s="95"/>
      <c r="V18" s="20"/>
      <c r="W18" s="37"/>
      <c r="X18" s="22"/>
      <c r="Y18" s="103"/>
      <c r="Z18" s="20"/>
      <c r="AA18" s="37"/>
      <c r="AB18" s="22"/>
      <c r="AC18" s="207"/>
    </row>
    <row r="19" spans="1:30" s="3" customFormat="1" ht="15.95" customHeight="1" x14ac:dyDescent="0.15">
      <c r="A19" s="83" t="s">
        <v>242</v>
      </c>
      <c r="B19" s="20" t="s">
        <v>1092</v>
      </c>
      <c r="C19" s="21">
        <v>1250</v>
      </c>
      <c r="D19" s="22"/>
      <c r="E19" s="85" t="s">
        <v>245</v>
      </c>
      <c r="F19" s="20" t="s">
        <v>12</v>
      </c>
      <c r="G19" s="21">
        <v>140</v>
      </c>
      <c r="H19" s="22"/>
      <c r="I19" s="83"/>
      <c r="J19" s="20" t="s">
        <v>687</v>
      </c>
      <c r="K19" s="21"/>
      <c r="L19" s="22"/>
      <c r="M19" s="85"/>
      <c r="N19" s="20" t="s">
        <v>983</v>
      </c>
      <c r="O19" s="21"/>
      <c r="P19" s="22"/>
      <c r="Q19" s="85"/>
      <c r="R19" s="20" t="s">
        <v>1330</v>
      </c>
      <c r="S19" s="21"/>
      <c r="T19" s="22"/>
      <c r="U19" s="85"/>
      <c r="V19" s="20"/>
      <c r="W19" s="21"/>
      <c r="X19" s="22"/>
      <c r="Y19" s="83"/>
      <c r="Z19" s="20" t="s">
        <v>1330</v>
      </c>
      <c r="AA19" s="21"/>
      <c r="AB19" s="22"/>
      <c r="AC19" s="205"/>
    </row>
    <row r="20" spans="1:30" s="3" customFormat="1" ht="15.95" customHeight="1" x14ac:dyDescent="0.15">
      <c r="A20" s="83" t="s">
        <v>243</v>
      </c>
      <c r="B20" s="20" t="s">
        <v>1093</v>
      </c>
      <c r="C20" s="21">
        <v>400</v>
      </c>
      <c r="D20" s="22"/>
      <c r="E20" s="85"/>
      <c r="F20" s="20"/>
      <c r="G20" s="21"/>
      <c r="H20" s="22"/>
      <c r="I20" s="83"/>
      <c r="J20" s="20"/>
      <c r="K20" s="21"/>
      <c r="L20" s="22"/>
      <c r="M20" s="85"/>
      <c r="N20" s="20"/>
      <c r="O20" s="21"/>
      <c r="P20" s="22"/>
      <c r="Q20" s="85"/>
      <c r="R20" s="20"/>
      <c r="S20" s="21"/>
      <c r="T20" s="22"/>
      <c r="U20" s="85"/>
      <c r="V20" s="20"/>
      <c r="W20" s="21"/>
      <c r="X20" s="22"/>
      <c r="Y20" s="83"/>
      <c r="Z20" s="20"/>
      <c r="AA20" s="21"/>
      <c r="AB20" s="22"/>
      <c r="AC20" s="205"/>
    </row>
    <row r="21" spans="1:30" s="3" customFormat="1" ht="15.95" customHeight="1" x14ac:dyDescent="0.15">
      <c r="A21" s="89" t="s">
        <v>244</v>
      </c>
      <c r="B21" s="38" t="s">
        <v>1094</v>
      </c>
      <c r="C21" s="39">
        <v>130</v>
      </c>
      <c r="D21" s="40"/>
      <c r="E21" s="9"/>
      <c r="F21" s="38"/>
      <c r="G21" s="39"/>
      <c r="H21" s="40"/>
      <c r="I21" s="89"/>
      <c r="J21" s="38"/>
      <c r="K21" s="39"/>
      <c r="L21" s="40"/>
      <c r="M21" s="9"/>
      <c r="N21" s="38"/>
      <c r="O21" s="39"/>
      <c r="P21" s="40"/>
      <c r="Q21" s="9"/>
      <c r="R21" s="38"/>
      <c r="S21" s="39"/>
      <c r="T21" s="40"/>
      <c r="U21" s="9"/>
      <c r="V21" s="38"/>
      <c r="W21" s="39"/>
      <c r="X21" s="40"/>
      <c r="Y21" s="89"/>
      <c r="Z21" s="38"/>
      <c r="AA21" s="39"/>
      <c r="AB21" s="40"/>
      <c r="AC21" s="205"/>
    </row>
    <row r="22" spans="1:30" s="5" customFormat="1" ht="15.95" customHeight="1" x14ac:dyDescent="0.15">
      <c r="A22" s="10"/>
      <c r="B22" s="122" t="s">
        <v>16</v>
      </c>
      <c r="C22" s="45">
        <f>SUM(C7:C21)</f>
        <v>5050</v>
      </c>
      <c r="D22" s="186">
        <f>SUM(D7:D21)</f>
        <v>0</v>
      </c>
      <c r="E22" s="10"/>
      <c r="F22" s="122" t="s">
        <v>16</v>
      </c>
      <c r="G22" s="45">
        <f>SUM(G7:G21)</f>
        <v>140</v>
      </c>
      <c r="H22" s="186">
        <f>SUM(H7:H21)</f>
        <v>0</v>
      </c>
      <c r="I22" s="10"/>
      <c r="J22" s="122"/>
      <c r="K22" s="45"/>
      <c r="L22" s="186"/>
      <c r="M22" s="10"/>
      <c r="N22" s="122"/>
      <c r="O22" s="45"/>
      <c r="P22" s="186"/>
      <c r="Q22" s="10"/>
      <c r="R22" s="7"/>
      <c r="S22" s="45"/>
      <c r="T22" s="186"/>
      <c r="U22" s="10"/>
      <c r="V22" s="7"/>
      <c r="W22" s="45"/>
      <c r="X22" s="186"/>
      <c r="Y22" s="10"/>
      <c r="Z22" s="7"/>
      <c r="AA22" s="45"/>
      <c r="AB22" s="27"/>
      <c r="AC22" s="207"/>
    </row>
    <row r="23" spans="1:30" ht="15.95" customHeight="1" x14ac:dyDescent="0.15">
      <c r="A23" s="106"/>
      <c r="B23" s="308" t="s">
        <v>1177</v>
      </c>
      <c r="C23" s="135"/>
      <c r="D23" s="127"/>
      <c r="E23" s="128"/>
      <c r="F23" s="141"/>
      <c r="G23" s="135"/>
      <c r="H23" s="127"/>
      <c r="I23" s="128"/>
      <c r="J23" s="141"/>
      <c r="K23" s="420" t="s">
        <v>791</v>
      </c>
      <c r="L23" s="155">
        <f>C26+G26+K26+O26+S26+W26+AA26</f>
        <v>0</v>
      </c>
      <c r="M23" s="128"/>
      <c r="N23" s="141"/>
      <c r="O23" s="126" t="s">
        <v>793</v>
      </c>
      <c r="P23" s="259">
        <f>D26+H26+L26+P26+T26+X26+AB26</f>
        <v>0</v>
      </c>
      <c r="Q23" s="134"/>
      <c r="R23" s="140"/>
      <c r="S23" s="137"/>
      <c r="T23" s="137"/>
      <c r="U23" s="271"/>
      <c r="V23" s="272"/>
      <c r="W23" s="272"/>
      <c r="X23" s="273"/>
      <c r="Y23" s="132"/>
      <c r="Z23" s="274"/>
      <c r="AA23" s="272"/>
      <c r="AB23" s="275"/>
      <c r="AD23" s="80"/>
    </row>
    <row r="24" spans="1:30" s="3" customFormat="1" ht="15.95" customHeight="1" x14ac:dyDescent="0.15">
      <c r="A24" s="81"/>
      <c r="B24" s="18"/>
      <c r="C24" s="43"/>
      <c r="D24" s="19"/>
      <c r="E24" s="82"/>
      <c r="F24" s="18"/>
      <c r="G24" s="43"/>
      <c r="H24" s="19"/>
      <c r="I24" s="81"/>
      <c r="J24" s="18" t="s">
        <v>1095</v>
      </c>
      <c r="K24" s="339" t="s">
        <v>1563</v>
      </c>
      <c r="L24" s="19"/>
      <c r="M24" s="82"/>
      <c r="N24" s="18" t="s">
        <v>1331</v>
      </c>
      <c r="O24" s="43"/>
      <c r="P24" s="19"/>
      <c r="Q24" s="82"/>
      <c r="R24" s="18" t="s">
        <v>1331</v>
      </c>
      <c r="S24" s="43"/>
      <c r="T24" s="19"/>
      <c r="U24" s="82"/>
      <c r="V24" s="18"/>
      <c r="W24" s="43"/>
      <c r="X24" s="19"/>
      <c r="Y24" s="81"/>
      <c r="Z24" s="18"/>
      <c r="AA24" s="43"/>
      <c r="AB24" s="19"/>
      <c r="AC24" s="205"/>
    </row>
    <row r="25" spans="1:30" s="3" customFormat="1" ht="15.95" customHeight="1" x14ac:dyDescent="0.15">
      <c r="A25" s="89"/>
      <c r="B25" s="236"/>
      <c r="C25" s="39"/>
      <c r="D25" s="40"/>
      <c r="E25" s="9"/>
      <c r="F25" s="236"/>
      <c r="G25" s="39"/>
      <c r="H25" s="40"/>
      <c r="I25" s="89"/>
      <c r="J25" s="236"/>
      <c r="K25" s="39"/>
      <c r="L25" s="40"/>
      <c r="M25" s="9"/>
      <c r="N25" s="38"/>
      <c r="O25" s="39"/>
      <c r="P25" s="40"/>
      <c r="Q25" s="9"/>
      <c r="R25" s="38"/>
      <c r="S25" s="39"/>
      <c r="T25" s="40"/>
      <c r="U25" s="9"/>
      <c r="V25" s="38"/>
      <c r="W25" s="39"/>
      <c r="X25" s="40"/>
      <c r="Y25" s="89"/>
      <c r="Z25" s="38"/>
      <c r="AA25" s="39"/>
      <c r="AB25" s="40"/>
      <c r="AC25" s="205"/>
    </row>
    <row r="26" spans="1:30" s="5" customFormat="1" ht="15.95" customHeight="1" x14ac:dyDescent="0.15">
      <c r="A26" s="10"/>
      <c r="B26" s="122"/>
      <c r="C26" s="45"/>
      <c r="D26" s="186"/>
      <c r="E26" s="10"/>
      <c r="F26" s="7"/>
      <c r="G26" s="45"/>
      <c r="H26" s="186"/>
      <c r="I26" s="10"/>
      <c r="J26" s="7"/>
      <c r="K26" s="45"/>
      <c r="L26" s="186"/>
      <c r="M26" s="10"/>
      <c r="N26" s="7"/>
      <c r="O26" s="45"/>
      <c r="P26" s="186"/>
      <c r="Q26" s="10"/>
      <c r="R26" s="7"/>
      <c r="S26" s="45"/>
      <c r="T26" s="186"/>
      <c r="U26" s="10"/>
      <c r="V26" s="7"/>
      <c r="W26" s="51"/>
      <c r="X26" s="27"/>
      <c r="Y26" s="10"/>
      <c r="Z26" s="7"/>
      <c r="AA26" s="45"/>
      <c r="AB26" s="76"/>
      <c r="AC26" s="207"/>
    </row>
    <row r="27" spans="1:30" s="5" customFormat="1" ht="15.95" customHeight="1" x14ac:dyDescent="0.15">
      <c r="A27" s="10"/>
      <c r="B27" s="265" t="s">
        <v>794</v>
      </c>
      <c r="C27" s="45">
        <f>C22+C26</f>
        <v>5050</v>
      </c>
      <c r="D27" s="186">
        <f>D22+D26</f>
        <v>0</v>
      </c>
      <c r="E27" s="10"/>
      <c r="F27" s="265" t="s">
        <v>794</v>
      </c>
      <c r="G27" s="45">
        <f>G22+G26</f>
        <v>140</v>
      </c>
      <c r="H27" s="186">
        <f>H22+H26</f>
        <v>0</v>
      </c>
      <c r="I27" s="10"/>
      <c r="J27" s="265"/>
      <c r="K27" s="45"/>
      <c r="L27" s="186"/>
      <c r="M27" s="10"/>
      <c r="N27" s="265"/>
      <c r="O27" s="45"/>
      <c r="P27" s="186"/>
      <c r="Q27" s="10"/>
      <c r="R27" s="122"/>
      <c r="S27" s="45"/>
      <c r="T27" s="186"/>
      <c r="U27" s="10"/>
      <c r="V27" s="7"/>
      <c r="W27" s="51"/>
      <c r="X27" s="27"/>
      <c r="Y27" s="10"/>
      <c r="Z27" s="265"/>
      <c r="AA27" s="45"/>
      <c r="AB27" s="76"/>
      <c r="AC27" s="207"/>
    </row>
    <row r="28" spans="1:30" s="5" customFormat="1" ht="15.95" customHeight="1" x14ac:dyDescent="0.15">
      <c r="A28" s="78"/>
      <c r="B28" s="5" t="s">
        <v>871</v>
      </c>
      <c r="C28" s="31"/>
      <c r="D28" s="36"/>
      <c r="E28" s="5" t="s">
        <v>1179</v>
      </c>
      <c r="F28" s="36"/>
      <c r="G28" s="31"/>
      <c r="H28" s="36"/>
      <c r="I28" s="8"/>
      <c r="J28" s="36"/>
      <c r="K28" s="31"/>
      <c r="L28" s="36"/>
      <c r="M28" s="8"/>
      <c r="N28" s="36"/>
      <c r="O28" s="31"/>
      <c r="P28" s="31"/>
      <c r="Q28" s="8"/>
      <c r="R28" s="36"/>
      <c r="S28" s="93"/>
      <c r="T28" s="31"/>
      <c r="U28" s="11"/>
      <c r="V28" s="31"/>
      <c r="W28" s="31"/>
      <c r="X28" s="31"/>
      <c r="Y28" s="78"/>
      <c r="Z28" s="36"/>
      <c r="AA28" s="94"/>
      <c r="AB28" s="160" t="s">
        <v>1468</v>
      </c>
      <c r="AC28" s="207"/>
    </row>
    <row r="29" spans="1:30" ht="15.95" customHeight="1" x14ac:dyDescent="0.15"/>
  </sheetData>
  <sheetProtection algorithmName="SHA-512" hashValue="II6v0AwXsBTivpI/acsp56VMaD9GYXnf/llUEduRgf4qg3C953j7EBfaE/Y7AeaDGgcmM/BV+HGEem4SaNOwbg==" saltValue="UyJHEXVN3OcfvfQ76XT0a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表紙</vt:lpstr>
      <vt:lpstr>郡市別</vt:lpstr>
      <vt:lpstr>中区南区</vt:lpstr>
      <vt:lpstr>東区安芸区・安芸1・2</vt:lpstr>
      <vt:lpstr>安佐南区安佐北区</vt:lpstr>
      <vt:lpstr>西区佐伯区</vt:lpstr>
      <vt:lpstr>廿日市・大竹</vt:lpstr>
      <vt:lpstr>呉1</vt:lpstr>
      <vt:lpstr>江田島・呉2</vt:lpstr>
      <vt:lpstr>東広島1・山県</vt:lpstr>
      <vt:lpstr>安芸高田・三次</vt:lpstr>
      <vt:lpstr>庄原・神石</vt:lpstr>
      <vt:lpstr>竹原・東広島2・呉3・豊田</vt:lpstr>
      <vt:lpstr>三原・世羅</vt:lpstr>
      <vt:lpstr>尾道</vt:lpstr>
      <vt:lpstr>福山・府中</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2023-11-20T09:46:22Z</cp:lastPrinted>
  <dcterms:created xsi:type="dcterms:W3CDTF">1997-07-07T06:48:50Z</dcterms:created>
  <dcterms:modified xsi:type="dcterms:W3CDTF">2023-11-30T05:38:00Z</dcterms:modified>
</cp:coreProperties>
</file>